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Objects="placeholders" defaultThemeVersion="166925"/>
  <mc:AlternateContent xmlns:mc="http://schemas.openxmlformats.org/markup-compatibility/2006">
    <mc:Choice Requires="x15">
      <x15ac:absPath xmlns:x15ac="http://schemas.microsoft.com/office/spreadsheetml/2010/11/ac" url="https://tslinesvn-my.sharepoint.com/personal/van_naava_tslines_com_vn/Documents/Desktop/"/>
    </mc:Choice>
  </mc:AlternateContent>
  <xr:revisionPtr revIDLastSave="5711" documentId="13_ncr:1_{D9C6BD3A-EF39-4B0A-9544-2B99563E5C98}" xr6:coauthVersionLast="47" xr6:coauthVersionMax="47" xr10:uidLastSave="{FCDE12D0-AB09-4409-A1BB-5BA76B4793C7}"/>
  <bookViews>
    <workbookView xWindow="-120" yWindow="-120" windowWidth="29040" windowHeight="15720" xr2:uid="{007ADDEA-25F3-40A7-9AD1-4280267A83A8}"/>
  </bookViews>
  <sheets>
    <sheet name="MENU" sheetId="1" r:id="rId1"/>
    <sheet name="GENERAL INFORMATION" sheetId="2" r:id="rId2"/>
    <sheet name="LOCAL CHARGES" sheetId="3" r:id="rId3"/>
    <sheet name="GENERAL SERVICE" sheetId="4" r:id="rId4"/>
    <sheet name="JAPAN SERVICE" sheetId="5" r:id="rId5"/>
    <sheet name="HONGKONG SERVICE" sheetId="6" r:id="rId6"/>
    <sheet name="CHINA SERVICE" sheetId="7" r:id="rId7"/>
    <sheet name="TAIWAN SERVICE" sheetId="8" r:id="rId8"/>
    <sheet name="PHILIPPINE SERVICE" sheetId="9" r:id="rId9"/>
    <sheet name="MALAYSIA SERVICE" sheetId="12" state="hidden" r:id="rId10"/>
    <sheet name="THAILAND SERVICE" sheetId="10" r:id="rId11"/>
    <sheet name="INDIA - PAKISTAN SERVICE" sheetId="11" r:id="rId12"/>
    <sheet name="NEW ZEALAND SERVICE" sheetId="13" state="hidden" r:id="rId13"/>
    <sheet name="AUSTRALIA SERVICE" sheetId="14" r:id="rId14"/>
    <sheet name="US SERVICE" sheetId="15" state="hidden" r:id="rId15"/>
    <sheet name="EAST AFRICA SERVICE" sheetId="16" state="hidden" r:id="rId16"/>
    <sheet name="MEXICO SERVICE" sheetId="17" r:id="rId17"/>
    <sheet name="SINGAPORE SERVICE" sheetId="18" r:id="rId18"/>
    <sheet name="RED SEA SERVICE" sheetId="19" state="hidden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9" l="1"/>
  <c r="H21" i="19"/>
  <c r="J21" i="19" s="1"/>
  <c r="H28" i="9"/>
  <c r="H29" i="9" s="1"/>
  <c r="H30" i="9" s="1"/>
  <c r="H31" i="9" s="1"/>
  <c r="H32" i="9" s="1"/>
  <c r="H33" i="9" s="1"/>
  <c r="H34" i="9" s="1"/>
  <c r="H35" i="9" s="1"/>
  <c r="H28" i="8"/>
  <c r="H29" i="8" s="1"/>
  <c r="H30" i="8" s="1"/>
  <c r="H31" i="8" s="1"/>
  <c r="H32" i="8" s="1"/>
  <c r="H33" i="8" s="1"/>
  <c r="H34" i="8" s="1"/>
  <c r="H35" i="8" s="1"/>
  <c r="H89" i="7"/>
  <c r="H90" i="7" s="1"/>
  <c r="J88" i="7"/>
  <c r="I88" i="7"/>
  <c r="H86" i="7"/>
  <c r="J86" i="7" s="1"/>
  <c r="J85" i="7"/>
  <c r="I85" i="7"/>
  <c r="H58" i="7"/>
  <c r="H59" i="7" s="1"/>
  <c r="I57" i="7"/>
  <c r="D15" i="18"/>
  <c r="D16" i="18" s="1"/>
  <c r="D17" i="18" s="1"/>
  <c r="D18" i="18" s="1"/>
  <c r="D19" i="18" s="1"/>
  <c r="D20" i="18" s="1"/>
  <c r="D21" i="18" s="1"/>
  <c r="D22" i="18" s="1"/>
  <c r="E15" i="17"/>
  <c r="D15" i="17"/>
  <c r="D16" i="17" s="1"/>
  <c r="D17" i="17" s="1"/>
  <c r="D18" i="17" s="1"/>
  <c r="D19" i="17" s="1"/>
  <c r="D20" i="17" s="1"/>
  <c r="D21" i="17" s="1"/>
  <c r="D22" i="17" s="1"/>
  <c r="E28" i="14"/>
  <c r="D28" i="14"/>
  <c r="D29" i="14" s="1"/>
  <c r="D30" i="14" s="1"/>
  <c r="D31" i="14" s="1"/>
  <c r="D32" i="14" s="1"/>
  <c r="D33" i="14" s="1"/>
  <c r="D34" i="14" s="1"/>
  <c r="D35" i="14" s="1"/>
  <c r="E28" i="10"/>
  <c r="D28" i="10"/>
  <c r="D29" i="10" s="1"/>
  <c r="D30" i="10" s="1"/>
  <c r="D31" i="10" s="1"/>
  <c r="D32" i="10" s="1"/>
  <c r="D33" i="10" s="1"/>
  <c r="D34" i="10" s="1"/>
  <c r="D35" i="10" s="1"/>
  <c r="E28" i="9"/>
  <c r="D28" i="9"/>
  <c r="D29" i="9" s="1"/>
  <c r="D30" i="9" s="1"/>
  <c r="D31" i="9" s="1"/>
  <c r="D32" i="9" s="1"/>
  <c r="D33" i="9" s="1"/>
  <c r="D34" i="9" s="1"/>
  <c r="D35" i="9" s="1"/>
  <c r="E28" i="8"/>
  <c r="D28" i="8"/>
  <c r="D29" i="8" s="1"/>
  <c r="D30" i="8" s="1"/>
  <c r="D31" i="8" s="1"/>
  <c r="D32" i="8" s="1"/>
  <c r="D33" i="8" s="1"/>
  <c r="D34" i="8" s="1"/>
  <c r="D35" i="8" s="1"/>
  <c r="E58" i="7"/>
  <c r="E86" i="7"/>
  <c r="E114" i="7"/>
  <c r="D114" i="7"/>
  <c r="D115" i="7" s="1"/>
  <c r="D116" i="7" s="1"/>
  <c r="D117" i="7" s="1"/>
  <c r="D118" i="7" s="1"/>
  <c r="D119" i="7" s="1"/>
  <c r="D120" i="7" s="1"/>
  <c r="D121" i="7" s="1"/>
  <c r="D86" i="7"/>
  <c r="D87" i="7" s="1"/>
  <c r="D88" i="7" s="1"/>
  <c r="D89" i="7" s="1"/>
  <c r="D90" i="7" s="1"/>
  <c r="D91" i="7" s="1"/>
  <c r="D92" i="7" s="1"/>
  <c r="D93" i="7" s="1"/>
  <c r="D58" i="7"/>
  <c r="D59" i="7" s="1"/>
  <c r="D60" i="7" s="1"/>
  <c r="D61" i="7" s="1"/>
  <c r="D62" i="7" s="1"/>
  <c r="D63" i="7" s="1"/>
  <c r="D64" i="7" s="1"/>
  <c r="D65" i="7" s="1"/>
  <c r="G30" i="7"/>
  <c r="F30" i="7"/>
  <c r="E30" i="7"/>
  <c r="D30" i="7"/>
  <c r="D31" i="7" s="1"/>
  <c r="D32" i="7" s="1"/>
  <c r="D33" i="7" s="1"/>
  <c r="D34" i="7" s="1"/>
  <c r="D35" i="7" s="1"/>
  <c r="D36" i="7" s="1"/>
  <c r="D37" i="7" s="1"/>
  <c r="E29" i="6"/>
  <c r="D29" i="6"/>
  <c r="D30" i="6" s="1"/>
  <c r="D31" i="6" s="1"/>
  <c r="D32" i="6" s="1"/>
  <c r="D33" i="6" s="1"/>
  <c r="D34" i="6" s="1"/>
  <c r="D35" i="6" s="1"/>
  <c r="D36" i="6" s="1"/>
  <c r="E43" i="5"/>
  <c r="E57" i="5"/>
  <c r="E71" i="5"/>
  <c r="D71" i="5"/>
  <c r="D72" i="5" s="1"/>
  <c r="D73" i="5" s="1"/>
  <c r="D74" i="5" s="1"/>
  <c r="D75" i="5" s="1"/>
  <c r="D76" i="5" s="1"/>
  <c r="D77" i="5" s="1"/>
  <c r="D78" i="5" s="1"/>
  <c r="D57" i="5"/>
  <c r="D58" i="5" s="1"/>
  <c r="D59" i="5" s="1"/>
  <c r="D60" i="5" s="1"/>
  <c r="D61" i="5" s="1"/>
  <c r="D62" i="5" s="1"/>
  <c r="D63" i="5" s="1"/>
  <c r="D64" i="5" s="1"/>
  <c r="D43" i="5"/>
  <c r="D44" i="5" s="1"/>
  <c r="D45" i="5" s="1"/>
  <c r="D46" i="5" s="1"/>
  <c r="D47" i="5" s="1"/>
  <c r="D48" i="5" s="1"/>
  <c r="D49" i="5" s="1"/>
  <c r="D50" i="5" s="1"/>
  <c r="D31" i="4"/>
  <c r="H31" i="4" s="1"/>
  <c r="I21" i="19" l="1"/>
  <c r="H91" i="7"/>
  <c r="J90" i="7"/>
  <c r="I90" i="7"/>
  <c r="I86" i="7"/>
  <c r="I89" i="7"/>
  <c r="J89" i="7"/>
  <c r="H60" i="7"/>
  <c r="I59" i="7"/>
  <c r="I58" i="7"/>
  <c r="D32" i="4"/>
  <c r="E31" i="4"/>
  <c r="F31" i="4"/>
  <c r="G31" i="4"/>
  <c r="H92" i="7" l="1"/>
  <c r="J91" i="7"/>
  <c r="I91" i="7"/>
  <c r="H61" i="7"/>
  <c r="I60" i="7"/>
  <c r="H32" i="4"/>
  <c r="D33" i="4"/>
  <c r="F32" i="4"/>
  <c r="E32" i="4"/>
  <c r="G32" i="4"/>
  <c r="H93" i="7" l="1"/>
  <c r="J92" i="7"/>
  <c r="I92" i="7"/>
  <c r="H62" i="7"/>
  <c r="I61" i="7"/>
  <c r="H33" i="4"/>
  <c r="D34" i="4"/>
  <c r="E33" i="4"/>
  <c r="F33" i="4"/>
  <c r="G33" i="4"/>
  <c r="D15" i="19"/>
  <c r="D16" i="19" s="1"/>
  <c r="D17" i="19" s="1"/>
  <c r="D18" i="19" s="1"/>
  <c r="D19" i="19" s="1"/>
  <c r="D20" i="19" s="1"/>
  <c r="D21" i="19" s="1"/>
  <c r="D22" i="19" s="1"/>
  <c r="D15" i="14"/>
  <c r="D16" i="14" s="1"/>
  <c r="D17" i="14" s="1"/>
  <c r="D18" i="14" s="1"/>
  <c r="D19" i="14" s="1"/>
  <c r="D20" i="14" s="1"/>
  <c r="D21" i="14" s="1"/>
  <c r="D22" i="14" s="1"/>
  <c r="D29" i="11"/>
  <c r="D30" i="11" s="1"/>
  <c r="D31" i="11" s="1"/>
  <c r="D32" i="11" s="1"/>
  <c r="D33" i="11" s="1"/>
  <c r="D34" i="11" s="1"/>
  <c r="D35" i="11" s="1"/>
  <c r="D36" i="11" s="1"/>
  <c r="D15" i="11"/>
  <c r="D16" i="11" s="1"/>
  <c r="D17" i="11" s="1"/>
  <c r="D18" i="11" s="1"/>
  <c r="D19" i="11" s="1"/>
  <c r="D20" i="11" s="1"/>
  <c r="D21" i="11" s="1"/>
  <c r="D22" i="11" s="1"/>
  <c r="D15" i="10"/>
  <c r="D16" i="10" s="1"/>
  <c r="D17" i="10" s="1"/>
  <c r="D18" i="10" s="1"/>
  <c r="D19" i="10" s="1"/>
  <c r="D20" i="10" s="1"/>
  <c r="D21" i="10" s="1"/>
  <c r="D22" i="10" s="1"/>
  <c r="D15" i="9"/>
  <c r="D16" i="9" s="1"/>
  <c r="D17" i="9" s="1"/>
  <c r="D18" i="9" s="1"/>
  <c r="D19" i="9" s="1"/>
  <c r="D20" i="9" s="1"/>
  <c r="D21" i="9" s="1"/>
  <c r="D22" i="9" s="1"/>
  <c r="E16" i="8"/>
  <c r="D15" i="8"/>
  <c r="D16" i="8" s="1"/>
  <c r="D17" i="8" s="1"/>
  <c r="D18" i="8" s="1"/>
  <c r="D19" i="8" s="1"/>
  <c r="D20" i="8" s="1"/>
  <c r="D21" i="8" s="1"/>
  <c r="D22" i="8" s="1"/>
  <c r="E46" i="7"/>
  <c r="E74" i="7"/>
  <c r="F102" i="7"/>
  <c r="D101" i="7"/>
  <c r="D102" i="7" s="1"/>
  <c r="D103" i="7" s="1"/>
  <c r="D104" i="7" s="1"/>
  <c r="D105" i="7" s="1"/>
  <c r="D106" i="7" s="1"/>
  <c r="D107" i="7" s="1"/>
  <c r="D108" i="7" s="1"/>
  <c r="D73" i="7"/>
  <c r="D74" i="7" s="1"/>
  <c r="D75" i="7" s="1"/>
  <c r="D76" i="7" s="1"/>
  <c r="D77" i="7" s="1"/>
  <c r="D78" i="7" s="1"/>
  <c r="D79" i="7" s="1"/>
  <c r="D80" i="7" s="1"/>
  <c r="D45" i="7"/>
  <c r="D46" i="7" s="1"/>
  <c r="D47" i="7" s="1"/>
  <c r="D48" i="7" s="1"/>
  <c r="D49" i="7" s="1"/>
  <c r="D50" i="7" s="1"/>
  <c r="D51" i="7" s="1"/>
  <c r="D52" i="7" s="1"/>
  <c r="D15" i="7"/>
  <c r="D16" i="7" s="1"/>
  <c r="D17" i="7" s="1"/>
  <c r="D18" i="7" s="1"/>
  <c r="D19" i="7" s="1"/>
  <c r="D20" i="7" s="1"/>
  <c r="D21" i="7" s="1"/>
  <c r="D22" i="7" s="1"/>
  <c r="E16" i="6"/>
  <c r="D15" i="6"/>
  <c r="D16" i="6" s="1"/>
  <c r="D17" i="6" s="1"/>
  <c r="D18" i="6" s="1"/>
  <c r="D19" i="6" s="1"/>
  <c r="D20" i="6" s="1"/>
  <c r="D21" i="6" s="1"/>
  <c r="D22" i="6" s="1"/>
  <c r="D29" i="5"/>
  <c r="D30" i="5" s="1"/>
  <c r="D31" i="5" s="1"/>
  <c r="D32" i="5" s="1"/>
  <c r="D33" i="5" s="1"/>
  <c r="D34" i="5" s="1"/>
  <c r="D35" i="5" s="1"/>
  <c r="D36" i="5" s="1"/>
  <c r="F19" i="5"/>
  <c r="E19" i="5"/>
  <c r="D15" i="5"/>
  <c r="D16" i="5" s="1"/>
  <c r="D17" i="5" s="1"/>
  <c r="D18" i="5" s="1"/>
  <c r="D19" i="5" s="1"/>
  <c r="D20" i="5" s="1"/>
  <c r="D21" i="5" s="1"/>
  <c r="D22" i="5" s="1"/>
  <c r="H19" i="4"/>
  <c r="D19" i="4"/>
  <c r="G19" i="4" s="1"/>
  <c r="D18" i="4"/>
  <c r="H18" i="4" s="1"/>
  <c r="E17" i="4"/>
  <c r="D17" i="4"/>
  <c r="H17" i="4" s="1"/>
  <c r="I93" i="7" l="1"/>
  <c r="J93" i="7"/>
  <c r="H63" i="7"/>
  <c r="I62" i="7"/>
  <c r="H34" i="4"/>
  <c r="E34" i="4"/>
  <c r="G34" i="4"/>
  <c r="F34" i="4"/>
  <c r="E19" i="4"/>
  <c r="F19" i="4"/>
  <c r="E18" i="4"/>
  <c r="F18" i="4"/>
  <c r="G18" i="4"/>
  <c r="F17" i="4"/>
  <c r="G17" i="4"/>
  <c r="H64" i="7" l="1"/>
  <c r="I63" i="7"/>
  <c r="E16" i="10"/>
  <c r="H15" i="19"/>
  <c r="J15" i="19" s="1"/>
  <c r="H15" i="18"/>
  <c r="I15" i="18" s="1"/>
  <c r="I14" i="18"/>
  <c r="H15" i="14"/>
  <c r="H16" i="14" s="1"/>
  <c r="K14" i="14"/>
  <c r="J14" i="14"/>
  <c r="I14" i="14"/>
  <c r="H16" i="18" l="1"/>
  <c r="H65" i="7"/>
  <c r="I65" i="7" s="1"/>
  <c r="I64" i="7"/>
  <c r="H16" i="19"/>
  <c r="I16" i="19"/>
  <c r="I15" i="19"/>
  <c r="I16" i="18"/>
  <c r="H17" i="18"/>
  <c r="H17" i="14"/>
  <c r="H18" i="14" s="1"/>
  <c r="K16" i="14"/>
  <c r="J16" i="14"/>
  <c r="I16" i="14"/>
  <c r="I15" i="14"/>
  <c r="J15" i="14"/>
  <c r="K15" i="14"/>
  <c r="E18" i="8"/>
  <c r="E15" i="8"/>
  <c r="F101" i="7"/>
  <c r="E45" i="7"/>
  <c r="E44" i="7"/>
  <c r="E72" i="7"/>
  <c r="E15" i="6"/>
  <c r="H19" i="14" l="1"/>
  <c r="K18" i="14"/>
  <c r="I18" i="14"/>
  <c r="J18" i="14"/>
  <c r="F104" i="7"/>
  <c r="E18" i="6"/>
  <c r="J16" i="19"/>
  <c r="H17" i="19"/>
  <c r="H18" i="18"/>
  <c r="I18" i="18" s="1"/>
  <c r="I17" i="18"/>
  <c r="K17" i="14"/>
  <c r="J17" i="14"/>
  <c r="I17" i="14"/>
  <c r="E73" i="7"/>
  <c r="J17" i="19" l="1"/>
  <c r="H18" i="19"/>
  <c r="I17" i="19"/>
  <c r="E75" i="7"/>
  <c r="J18" i="19" l="1"/>
  <c r="H19" i="19"/>
  <c r="I18" i="19"/>
  <c r="E47" i="7"/>
  <c r="E76" i="7"/>
  <c r="J19" i="19" l="1"/>
  <c r="I19" i="19"/>
  <c r="E48" i="7"/>
  <c r="E77" i="7"/>
  <c r="E49" i="7" l="1"/>
  <c r="E78" i="7"/>
  <c r="E50" i="7" l="1"/>
  <c r="E80" i="7"/>
  <c r="E79" i="7"/>
  <c r="E52" i="7" l="1"/>
  <c r="E51" i="7"/>
  <c r="J14" i="19" l="1"/>
  <c r="I14" i="19"/>
  <c r="J72" i="7"/>
  <c r="I72" i="7"/>
  <c r="H45" i="7"/>
  <c r="I44" i="7"/>
  <c r="E15" i="19"/>
  <c r="E15" i="18"/>
  <c r="E15" i="14"/>
  <c r="E29" i="11"/>
  <c r="E15" i="11"/>
  <c r="F29" i="7"/>
  <c r="F31" i="7"/>
  <c r="G30" i="4"/>
  <c r="D16" i="4"/>
  <c r="E16" i="4" s="1"/>
  <c r="H15" i="17"/>
  <c r="H73" i="7"/>
  <c r="H43" i="5"/>
  <c r="J43" i="5" s="1"/>
  <c r="H29" i="5"/>
  <c r="H30" i="5" s="1"/>
  <c r="E14" i="19"/>
  <c r="E14" i="18"/>
  <c r="E14" i="11"/>
  <c r="E14" i="14"/>
  <c r="E28" i="11"/>
  <c r="E27" i="10"/>
  <c r="E27" i="9"/>
  <c r="E27" i="8"/>
  <c r="E14" i="8"/>
  <c r="I73" i="7" l="1"/>
  <c r="J73" i="7"/>
  <c r="J30" i="5"/>
  <c r="H31" i="5"/>
  <c r="H32" i="5" s="1"/>
  <c r="I30" i="5"/>
  <c r="F33" i="7"/>
  <c r="F32" i="7"/>
  <c r="F34" i="7"/>
  <c r="F35" i="7"/>
  <c r="I15" i="17"/>
  <c r="H16" i="17"/>
  <c r="I16" i="17" s="1"/>
  <c r="I14" i="17"/>
  <c r="H46" i="7"/>
  <c r="I46" i="7" s="1"/>
  <c r="I45" i="7"/>
  <c r="H44" i="5"/>
  <c r="H45" i="5" s="1"/>
  <c r="H46" i="5" s="1"/>
  <c r="H47" i="5" s="1"/>
  <c r="H48" i="5" s="1"/>
  <c r="J48" i="5" s="1"/>
  <c r="I43" i="5"/>
  <c r="J29" i="5"/>
  <c r="I29" i="5"/>
  <c r="I28" i="5"/>
  <c r="J28" i="5"/>
  <c r="E17" i="19"/>
  <c r="E16" i="19"/>
  <c r="E29" i="10"/>
  <c r="E29" i="9"/>
  <c r="E29" i="8"/>
  <c r="J75" i="7" l="1"/>
  <c r="I75" i="7"/>
  <c r="E16" i="18"/>
  <c r="E17" i="18"/>
  <c r="E16" i="14"/>
  <c r="E17" i="14"/>
  <c r="E30" i="11"/>
  <c r="E31" i="11"/>
  <c r="E16" i="11"/>
  <c r="E17" i="11"/>
  <c r="I45" i="5"/>
  <c r="J47" i="5"/>
  <c r="J45" i="5"/>
  <c r="J46" i="5"/>
  <c r="I48" i="5"/>
  <c r="I46" i="5"/>
  <c r="I47" i="5"/>
  <c r="H76" i="7"/>
  <c r="J44" i="5"/>
  <c r="I44" i="5"/>
  <c r="E18" i="19"/>
  <c r="E18" i="18"/>
  <c r="E18" i="11"/>
  <c r="E18" i="14"/>
  <c r="E32" i="11"/>
  <c r="E30" i="10"/>
  <c r="E30" i="9"/>
  <c r="E30" i="8"/>
  <c r="J76" i="7" l="1"/>
  <c r="I76" i="7"/>
  <c r="E17" i="8"/>
  <c r="H77" i="7"/>
  <c r="E19" i="19"/>
  <c r="E19" i="18"/>
  <c r="E19" i="11"/>
  <c r="E19" i="14"/>
  <c r="E33" i="11"/>
  <c r="E31" i="10"/>
  <c r="E31" i="9"/>
  <c r="E31" i="8"/>
  <c r="J77" i="7" l="1"/>
  <c r="I77" i="7"/>
  <c r="H78" i="7"/>
  <c r="E20" i="19"/>
  <c r="E20" i="18"/>
  <c r="E20" i="11"/>
  <c r="E20" i="14"/>
  <c r="E34" i="11"/>
  <c r="E32" i="10"/>
  <c r="E32" i="9"/>
  <c r="E32" i="8"/>
  <c r="E19" i="8"/>
  <c r="J78" i="7" l="1"/>
  <c r="I78" i="7"/>
  <c r="H79" i="7"/>
  <c r="E22" i="19"/>
  <c r="E21" i="19"/>
  <c r="E21" i="18"/>
  <c r="E22" i="18"/>
  <c r="E22" i="11"/>
  <c r="E21" i="11"/>
  <c r="E22" i="14"/>
  <c r="E21" i="14"/>
  <c r="E36" i="11"/>
  <c r="E35" i="11"/>
  <c r="E33" i="10"/>
  <c r="E33" i="9"/>
  <c r="E33" i="8"/>
  <c r="E20" i="8"/>
  <c r="J79" i="7" l="1"/>
  <c r="I79" i="7"/>
  <c r="H80" i="7"/>
  <c r="E35" i="10"/>
  <c r="E34" i="10"/>
  <c r="E35" i="9"/>
  <c r="E34" i="9"/>
  <c r="E34" i="8"/>
  <c r="E35" i="8"/>
  <c r="E22" i="8"/>
  <c r="E21" i="8"/>
  <c r="J80" i="7" l="1"/>
  <c r="I80" i="7"/>
  <c r="I15" i="16" l="1"/>
  <c r="H16" i="16"/>
  <c r="I16" i="16"/>
  <c r="H17" i="16"/>
  <c r="I17" i="16"/>
  <c r="H18" i="16"/>
  <c r="I18" i="16"/>
  <c r="H19" i="16"/>
  <c r="I19" i="16"/>
  <c r="H20" i="16"/>
  <c r="I20" i="16"/>
  <c r="H21" i="16"/>
  <c r="I21" i="16"/>
  <c r="H22" i="16"/>
  <c r="I22" i="16"/>
  <c r="H15" i="11"/>
  <c r="H16" i="11" s="1"/>
  <c r="D20" i="4" l="1"/>
  <c r="H17" i="11"/>
  <c r="I16" i="11"/>
  <c r="J16" i="11" s="1"/>
  <c r="K16" i="11" s="1"/>
  <c r="I15" i="11"/>
  <c r="J15" i="11" s="1"/>
  <c r="K15" i="11" s="1"/>
  <c r="H20" i="4" l="1"/>
  <c r="G20" i="4"/>
  <c r="D21" i="4"/>
  <c r="E20" i="4"/>
  <c r="F20" i="4"/>
  <c r="H18" i="11"/>
  <c r="I17" i="11"/>
  <c r="J17" i="11" s="1"/>
  <c r="K17" i="11" s="1"/>
  <c r="G21" i="4" l="1"/>
  <c r="H21" i="4"/>
  <c r="D22" i="4"/>
  <c r="F21" i="4"/>
  <c r="E21" i="4"/>
  <c r="H19" i="18"/>
  <c r="I19" i="18" s="1"/>
  <c r="H19" i="11"/>
  <c r="I18" i="11"/>
  <c r="J18" i="11" s="1"/>
  <c r="K18" i="11" s="1"/>
  <c r="H71" i="5"/>
  <c r="J71" i="5" s="1"/>
  <c r="J70" i="5"/>
  <c r="I70" i="5"/>
  <c r="H57" i="5"/>
  <c r="J57" i="5" s="1"/>
  <c r="J56" i="5"/>
  <c r="I56" i="5"/>
  <c r="F37" i="7"/>
  <c r="F36" i="7"/>
  <c r="G29" i="7"/>
  <c r="E29" i="7"/>
  <c r="E57" i="7"/>
  <c r="E27" i="14"/>
  <c r="E14" i="17"/>
  <c r="E42" i="5"/>
  <c r="E56" i="5"/>
  <c r="E70" i="5"/>
  <c r="E28" i="6"/>
  <c r="E113" i="7"/>
  <c r="E85" i="7"/>
  <c r="E27" i="16"/>
  <c r="E28" i="16"/>
  <c r="D28" i="16"/>
  <c r="D29" i="16" s="1"/>
  <c r="D30" i="16" s="1"/>
  <c r="D31" i="16" s="1"/>
  <c r="D32" i="16" s="1"/>
  <c r="D33" i="16" s="1"/>
  <c r="D34" i="16" s="1"/>
  <c r="D35" i="16" s="1"/>
  <c r="D15" i="16"/>
  <c r="D16" i="16" s="1"/>
  <c r="D17" i="16" s="1"/>
  <c r="D18" i="16" s="1"/>
  <c r="D19" i="16" s="1"/>
  <c r="D20" i="16" s="1"/>
  <c r="D21" i="16" s="1"/>
  <c r="D22" i="16" s="1"/>
  <c r="H30" i="4"/>
  <c r="F30" i="4"/>
  <c r="E30" i="4"/>
  <c r="I19" i="11" l="1"/>
  <c r="J19" i="11" s="1"/>
  <c r="K19" i="11" s="1"/>
  <c r="H20" i="11"/>
  <c r="H58" i="5"/>
  <c r="J58" i="5" s="1"/>
  <c r="G22" i="4"/>
  <c r="H22" i="4"/>
  <c r="E22" i="4"/>
  <c r="F22" i="4"/>
  <c r="I71" i="5"/>
  <c r="H72" i="5"/>
  <c r="I57" i="5"/>
  <c r="I20" i="11" l="1"/>
  <c r="J20" i="11" s="1"/>
  <c r="K20" i="11" s="1"/>
  <c r="H21" i="11"/>
  <c r="I21" i="11" s="1"/>
  <c r="J21" i="11" s="1"/>
  <c r="K21" i="11" s="1"/>
  <c r="I58" i="5"/>
  <c r="H59" i="5"/>
  <c r="H20" i="19"/>
  <c r="J72" i="5"/>
  <c r="I72" i="5"/>
  <c r="H73" i="5"/>
  <c r="K14" i="19"/>
  <c r="K17" i="19"/>
  <c r="H29" i="16"/>
  <c r="H30" i="16" s="1"/>
  <c r="I28" i="16"/>
  <c r="J59" i="5" l="1"/>
  <c r="I59" i="5"/>
  <c r="J20" i="19"/>
  <c r="I20" i="19"/>
  <c r="K20" i="19"/>
  <c r="J73" i="5"/>
  <c r="I73" i="5"/>
  <c r="H31" i="16"/>
  <c r="I30" i="16"/>
  <c r="I29" i="16"/>
  <c r="J27" i="9"/>
  <c r="I27" i="9"/>
  <c r="H15" i="9"/>
  <c r="H16" i="9" s="1"/>
  <c r="J14" i="9"/>
  <c r="I14" i="9"/>
  <c r="H47" i="7"/>
  <c r="I47" i="7" s="1"/>
  <c r="J42" i="5"/>
  <c r="I42" i="5"/>
  <c r="E14" i="16"/>
  <c r="E14" i="10"/>
  <c r="E14" i="9"/>
  <c r="F106" i="7"/>
  <c r="E106" i="7"/>
  <c r="F105" i="7"/>
  <c r="E105" i="7"/>
  <c r="E104" i="7"/>
  <c r="F103" i="7"/>
  <c r="E103" i="7"/>
  <c r="E102" i="7"/>
  <c r="G36" i="7"/>
  <c r="E36" i="7"/>
  <c r="G35" i="7"/>
  <c r="E35" i="7"/>
  <c r="G34" i="7"/>
  <c r="E34" i="7"/>
  <c r="G33" i="7"/>
  <c r="E33" i="7"/>
  <c r="G31" i="7"/>
  <c r="E31" i="7"/>
  <c r="E14" i="7"/>
  <c r="E32" i="6"/>
  <c r="E17" i="6"/>
  <c r="E31" i="5"/>
  <c r="E46" i="5"/>
  <c r="E60" i="5"/>
  <c r="E72" i="5"/>
  <c r="E75" i="5"/>
  <c r="E74" i="5"/>
  <c r="D35" i="4" l="1"/>
  <c r="G35" i="4" s="1"/>
  <c r="I22" i="19"/>
  <c r="J22" i="19"/>
  <c r="K22" i="19"/>
  <c r="H48" i="7"/>
  <c r="H32" i="16"/>
  <c r="I31" i="16"/>
  <c r="J29" i="9"/>
  <c r="I29" i="9"/>
  <c r="I28" i="9"/>
  <c r="J28" i="9"/>
  <c r="H17" i="9"/>
  <c r="H18" i="9" s="1"/>
  <c r="J16" i="9"/>
  <c r="I16" i="9"/>
  <c r="I15" i="9"/>
  <c r="J15" i="9"/>
  <c r="E30" i="16"/>
  <c r="E29" i="16"/>
  <c r="E16" i="16"/>
  <c r="E15" i="16"/>
  <c r="E17" i="17"/>
  <c r="E16" i="17"/>
  <c r="E30" i="14"/>
  <c r="E29" i="14"/>
  <c r="E15" i="10"/>
  <c r="E16" i="9"/>
  <c r="E15" i="9"/>
  <c r="E116" i="7"/>
  <c r="E115" i="7"/>
  <c r="E88" i="7"/>
  <c r="E87" i="7"/>
  <c r="E60" i="7"/>
  <c r="E59" i="7"/>
  <c r="E16" i="7"/>
  <c r="E15" i="7"/>
  <c r="F35" i="4"/>
  <c r="H35" i="4" l="1"/>
  <c r="H19" i="9"/>
  <c r="J19" i="9" s="1"/>
  <c r="E35" i="4"/>
  <c r="H17" i="17"/>
  <c r="J18" i="9"/>
  <c r="I18" i="9"/>
  <c r="I48" i="7"/>
  <c r="H49" i="7"/>
  <c r="H33" i="16"/>
  <c r="I32" i="16"/>
  <c r="J30" i="9"/>
  <c r="I30" i="9"/>
  <c r="J17" i="9"/>
  <c r="I17" i="9"/>
  <c r="H74" i="5"/>
  <c r="H60" i="5"/>
  <c r="E31" i="16"/>
  <c r="E17" i="16"/>
  <c r="E18" i="17"/>
  <c r="E31" i="14"/>
  <c r="E17" i="10"/>
  <c r="E17" i="9"/>
  <c r="E117" i="7"/>
  <c r="E89" i="7"/>
  <c r="E61" i="7"/>
  <c r="E17" i="7"/>
  <c r="I19" i="9" l="1"/>
  <c r="H20" i="9"/>
  <c r="I17" i="17"/>
  <c r="H18" i="17"/>
  <c r="I18" i="17" s="1"/>
  <c r="I49" i="7"/>
  <c r="H50" i="7"/>
  <c r="H34" i="16"/>
  <c r="I33" i="16"/>
  <c r="J31" i="9"/>
  <c r="I31" i="9"/>
  <c r="H75" i="5"/>
  <c r="J74" i="5"/>
  <c r="I74" i="5"/>
  <c r="J60" i="5"/>
  <c r="H61" i="5"/>
  <c r="I60" i="5"/>
  <c r="I31" i="5"/>
  <c r="J31" i="5"/>
  <c r="E32" i="16"/>
  <c r="E18" i="16"/>
  <c r="E19" i="17"/>
  <c r="E32" i="14"/>
  <c r="E18" i="10"/>
  <c r="E18" i="9"/>
  <c r="E118" i="7"/>
  <c r="E90" i="7"/>
  <c r="E62" i="7"/>
  <c r="E18" i="7"/>
  <c r="F17" i="5"/>
  <c r="E17" i="5"/>
  <c r="H15" i="4"/>
  <c r="G15" i="4"/>
  <c r="F15" i="4"/>
  <c r="E15" i="4"/>
  <c r="K15" i="19"/>
  <c r="K27" i="8"/>
  <c r="J27" i="8"/>
  <c r="I27" i="8"/>
  <c r="E73" i="5"/>
  <c r="E61" i="5"/>
  <c r="E59" i="5"/>
  <c r="E58" i="5"/>
  <c r="J20" i="9" l="1"/>
  <c r="H21" i="9"/>
  <c r="I20" i="9"/>
  <c r="H51" i="7"/>
  <c r="I51" i="7" s="1"/>
  <c r="I50" i="7"/>
  <c r="H35" i="16"/>
  <c r="I35" i="16" s="1"/>
  <c r="I34" i="16"/>
  <c r="J32" i="9"/>
  <c r="I32" i="9"/>
  <c r="J75" i="5"/>
  <c r="I75" i="5"/>
  <c r="J61" i="5"/>
  <c r="H62" i="5"/>
  <c r="I61" i="5"/>
  <c r="J32" i="5"/>
  <c r="I32" i="5"/>
  <c r="E33" i="16"/>
  <c r="E19" i="16"/>
  <c r="E20" i="17"/>
  <c r="E33" i="14"/>
  <c r="E19" i="10"/>
  <c r="E19" i="9"/>
  <c r="E119" i="7"/>
  <c r="E91" i="7"/>
  <c r="E63" i="7"/>
  <c r="E19" i="7"/>
  <c r="F16" i="4"/>
  <c r="K29" i="8"/>
  <c r="J29" i="8"/>
  <c r="I29" i="8"/>
  <c r="I28" i="8"/>
  <c r="J28" i="8"/>
  <c r="K28" i="8"/>
  <c r="E77" i="5"/>
  <c r="E78" i="5"/>
  <c r="E76" i="5"/>
  <c r="E64" i="5"/>
  <c r="E63" i="5"/>
  <c r="E62" i="5"/>
  <c r="I21" i="9" l="1"/>
  <c r="J21" i="9"/>
  <c r="J33" i="9"/>
  <c r="I33" i="9"/>
  <c r="J62" i="5"/>
  <c r="I62" i="5"/>
  <c r="E35" i="16"/>
  <c r="E34" i="16"/>
  <c r="E20" i="16"/>
  <c r="E21" i="17"/>
  <c r="E22" i="17"/>
  <c r="E35" i="14"/>
  <c r="E34" i="14"/>
  <c r="E20" i="10"/>
  <c r="E20" i="9"/>
  <c r="E121" i="7"/>
  <c r="E120" i="7"/>
  <c r="E92" i="7"/>
  <c r="E93" i="7"/>
  <c r="E65" i="7"/>
  <c r="E64" i="7"/>
  <c r="E20" i="7"/>
  <c r="I30" i="8"/>
  <c r="J30" i="8"/>
  <c r="K30" i="8"/>
  <c r="H33" i="5"/>
  <c r="G32" i="7"/>
  <c r="G37" i="7"/>
  <c r="E36" i="6"/>
  <c r="E35" i="6"/>
  <c r="E34" i="6"/>
  <c r="E33" i="6"/>
  <c r="E31" i="6"/>
  <c r="E30" i="6"/>
  <c r="E49" i="5"/>
  <c r="E48" i="5"/>
  <c r="E47" i="5"/>
  <c r="E45" i="5"/>
  <c r="E44" i="5"/>
  <c r="E33" i="5"/>
  <c r="E32" i="5"/>
  <c r="E30" i="5"/>
  <c r="E28" i="5"/>
  <c r="E14" i="6"/>
  <c r="F108" i="7"/>
  <c r="E108" i="7"/>
  <c r="F22" i="5"/>
  <c r="E22" i="5"/>
  <c r="J34" i="9" l="1"/>
  <c r="I34" i="9"/>
  <c r="E21" i="16"/>
  <c r="E22" i="16"/>
  <c r="E22" i="10"/>
  <c r="E21" i="10"/>
  <c r="E22" i="9"/>
  <c r="E21" i="9"/>
  <c r="E21" i="7"/>
  <c r="E22" i="7"/>
  <c r="K31" i="8"/>
  <c r="J31" i="8"/>
  <c r="I31" i="8"/>
  <c r="J33" i="5"/>
  <c r="I33" i="5"/>
  <c r="H34" i="5"/>
  <c r="E36" i="5"/>
  <c r="E35" i="5"/>
  <c r="E34" i="5"/>
  <c r="E29" i="5"/>
  <c r="E20" i="6"/>
  <c r="E19" i="6"/>
  <c r="J35" i="9" l="1"/>
  <c r="I35" i="9"/>
  <c r="K32" i="8"/>
  <c r="J32" i="8"/>
  <c r="I32" i="8"/>
  <c r="J34" i="5"/>
  <c r="I34" i="5"/>
  <c r="E22" i="6"/>
  <c r="E21" i="6"/>
  <c r="K33" i="8" l="1"/>
  <c r="J33" i="8"/>
  <c r="I33" i="8"/>
  <c r="K34" i="8" l="1"/>
  <c r="J34" i="8"/>
  <c r="I34" i="8"/>
  <c r="J35" i="8" l="1"/>
  <c r="I35" i="8"/>
  <c r="K35" i="8"/>
  <c r="F21" i="5" l="1"/>
  <c r="E21" i="5"/>
  <c r="F20" i="5"/>
  <c r="E20" i="5"/>
  <c r="F18" i="5"/>
  <c r="E18" i="5"/>
  <c r="H28" i="14"/>
  <c r="H29" i="11"/>
  <c r="H30" i="11" s="1"/>
  <c r="H31" i="11" s="1"/>
  <c r="H32" i="11" s="1"/>
  <c r="I28" i="11"/>
  <c r="J28" i="11" s="1"/>
  <c r="I32" i="11" l="1"/>
  <c r="J32" i="11" s="1"/>
  <c r="H33" i="11"/>
  <c r="I33" i="11" s="1"/>
  <c r="J33" i="11" s="1"/>
  <c r="I31" i="11"/>
  <c r="J31" i="11" s="1"/>
  <c r="H29" i="14"/>
  <c r="K28" i="14"/>
  <c r="J28" i="14"/>
  <c r="I28" i="14"/>
  <c r="I27" i="14"/>
  <c r="J27" i="14"/>
  <c r="K27" i="14"/>
  <c r="I30" i="11"/>
  <c r="J30" i="11" s="1"/>
  <c r="I29" i="11"/>
  <c r="J29" i="11" s="1"/>
  <c r="I14" i="11"/>
  <c r="J14" i="11" s="1"/>
  <c r="K14" i="11" s="1"/>
  <c r="H30" i="14" l="1"/>
  <c r="K29" i="14"/>
  <c r="J29" i="14"/>
  <c r="I29" i="14"/>
  <c r="D36" i="4" l="1"/>
  <c r="D23" i="4"/>
  <c r="K30" i="14"/>
  <c r="J30" i="14"/>
  <c r="I30" i="14"/>
  <c r="D37" i="4" l="1"/>
  <c r="G37" i="4" s="1"/>
  <c r="G36" i="4"/>
  <c r="H36" i="4"/>
  <c r="E36" i="4"/>
  <c r="F36" i="4"/>
  <c r="H23" i="4"/>
  <c r="G23" i="4"/>
  <c r="F23" i="4"/>
  <c r="E23" i="4"/>
  <c r="E37" i="4" l="1"/>
  <c r="D38" i="4"/>
  <c r="G38" i="4" s="1"/>
  <c r="F37" i="4"/>
  <c r="H37" i="4"/>
  <c r="F107" i="7"/>
  <c r="E107" i="7"/>
  <c r="E32" i="7" l="1"/>
  <c r="E37" i="7" l="1"/>
  <c r="H34" i="11" l="1"/>
  <c r="I34" i="11" s="1"/>
  <c r="J34" i="11" s="1"/>
  <c r="J19" i="14" l="1"/>
  <c r="K19" i="14"/>
  <c r="I19" i="14"/>
  <c r="D15" i="15" l="1"/>
  <c r="D16" i="15" s="1"/>
  <c r="E14" i="15"/>
  <c r="E100" i="7"/>
  <c r="E101" i="7"/>
  <c r="E16" i="15" l="1"/>
  <c r="E15" i="15"/>
  <c r="H31" i="14" l="1"/>
  <c r="H20" i="14"/>
  <c r="K31" i="14" l="1"/>
  <c r="H32" i="14"/>
  <c r="J31" i="14"/>
  <c r="I31" i="14"/>
  <c r="K20" i="14"/>
  <c r="H21" i="14"/>
  <c r="J20" i="14"/>
  <c r="I20" i="14"/>
  <c r="K32" i="14" l="1"/>
  <c r="I32" i="14"/>
  <c r="J32" i="14"/>
  <c r="K21" i="14"/>
  <c r="I21" i="14"/>
  <c r="J21" i="14"/>
  <c r="H33" i="14" l="1"/>
  <c r="I33" i="14" l="1"/>
  <c r="J33" i="14"/>
  <c r="K33" i="14"/>
  <c r="H20" i="18" l="1"/>
  <c r="I20" i="18" s="1"/>
  <c r="H15" i="10"/>
  <c r="H16" i="10" s="1"/>
  <c r="I16" i="10" l="1"/>
  <c r="J16" i="10"/>
  <c r="H17" i="10"/>
  <c r="J17" i="10" s="1"/>
  <c r="I15" i="10"/>
  <c r="J15" i="10"/>
  <c r="I17" i="10" l="1"/>
  <c r="H35" i="11" l="1"/>
  <c r="H36" i="11" s="1"/>
  <c r="I36" i="11" s="1"/>
  <c r="J36" i="11" s="1"/>
  <c r="I35" i="11" l="1"/>
  <c r="J35" i="11" s="1"/>
  <c r="H18" i="10" l="1"/>
  <c r="I18" i="10" s="1"/>
  <c r="J18" i="10" l="1"/>
  <c r="H19" i="10"/>
  <c r="H15" i="15"/>
  <c r="I15" i="15" s="1"/>
  <c r="I14" i="15"/>
  <c r="H16" i="15" l="1"/>
  <c r="I19" i="10"/>
  <c r="J19" i="10"/>
  <c r="H20" i="10"/>
  <c r="I16" i="15" l="1"/>
  <c r="I20" i="10"/>
  <c r="H21" i="10"/>
  <c r="J20" i="10"/>
  <c r="H22" i="10" l="1"/>
  <c r="J21" i="10"/>
  <c r="I21" i="10"/>
  <c r="I22" i="10" l="1"/>
  <c r="J22" i="10"/>
  <c r="J14" i="10" l="1"/>
  <c r="I14" i="10"/>
  <c r="H68" i="12" l="1"/>
  <c r="H69" i="12" s="1"/>
  <c r="J67" i="12"/>
  <c r="I67" i="12"/>
  <c r="H70" i="12" l="1"/>
  <c r="J69" i="12"/>
  <c r="I69" i="12"/>
  <c r="I68" i="12"/>
  <c r="J68" i="12"/>
  <c r="I70" i="12" l="1"/>
  <c r="H71" i="12"/>
  <c r="J70" i="12"/>
  <c r="E67" i="12"/>
  <c r="D68" i="12"/>
  <c r="D69" i="12" s="1"/>
  <c r="D70" i="12" s="1"/>
  <c r="D71" i="12" s="1"/>
  <c r="D72" i="12" s="1"/>
  <c r="D73" i="12" s="1"/>
  <c r="D74" i="12" s="1"/>
  <c r="D75" i="12" s="1"/>
  <c r="D55" i="12"/>
  <c r="D56" i="12" s="1"/>
  <c r="D57" i="12" s="1"/>
  <c r="D58" i="12" s="1"/>
  <c r="D59" i="12" s="1"/>
  <c r="D60" i="12" s="1"/>
  <c r="D61" i="12" s="1"/>
  <c r="D62" i="12" s="1"/>
  <c r="H41" i="12"/>
  <c r="K41" i="12" s="1"/>
  <c r="K40" i="12"/>
  <c r="J40" i="12"/>
  <c r="I40" i="12"/>
  <c r="H33" i="12"/>
  <c r="K33" i="12" s="1"/>
  <c r="K32" i="12"/>
  <c r="H32" i="12"/>
  <c r="J32" i="12" s="1"/>
  <c r="K31" i="12"/>
  <c r="H31" i="12"/>
  <c r="J31" i="12" s="1"/>
  <c r="H28" i="12"/>
  <c r="K28" i="12" s="1"/>
  <c r="K27" i="12"/>
  <c r="J27" i="12"/>
  <c r="I27" i="12"/>
  <c r="K21" i="12"/>
  <c r="H21" i="12"/>
  <c r="J21" i="12" s="1"/>
  <c r="K19" i="12"/>
  <c r="H19" i="12"/>
  <c r="J19" i="12" s="1"/>
  <c r="H18" i="12"/>
  <c r="K18" i="12" s="1"/>
  <c r="H16" i="12"/>
  <c r="K16" i="12" s="1"/>
  <c r="K15" i="12"/>
  <c r="J15" i="12"/>
  <c r="I15" i="12"/>
  <c r="H21" i="18" l="1"/>
  <c r="I21" i="18" s="1"/>
  <c r="J71" i="12"/>
  <c r="I71" i="12"/>
  <c r="H72" i="12"/>
  <c r="H42" i="12"/>
  <c r="I41" i="12"/>
  <c r="J41" i="12"/>
  <c r="I33" i="12"/>
  <c r="J33" i="12"/>
  <c r="I32" i="12"/>
  <c r="I31" i="12"/>
  <c r="I28" i="12"/>
  <c r="J28" i="12"/>
  <c r="H29" i="12"/>
  <c r="I21" i="12"/>
  <c r="I19" i="12"/>
  <c r="J18" i="12"/>
  <c r="I18" i="12"/>
  <c r="H17" i="12"/>
  <c r="J16" i="12"/>
  <c r="I16" i="12"/>
  <c r="H22" i="18" l="1"/>
  <c r="I22" i="18" s="1"/>
  <c r="H73" i="12"/>
  <c r="J72" i="12"/>
  <c r="I72" i="12"/>
  <c r="K42" i="12"/>
  <c r="I42" i="12"/>
  <c r="H43" i="12"/>
  <c r="J42" i="12"/>
  <c r="K29" i="12"/>
  <c r="I29" i="12"/>
  <c r="J29" i="12"/>
  <c r="H30" i="12"/>
  <c r="K17" i="12"/>
  <c r="J17" i="12"/>
  <c r="I17" i="12"/>
  <c r="H74" i="12" l="1"/>
  <c r="J73" i="12"/>
  <c r="I73" i="12"/>
  <c r="K43" i="12"/>
  <c r="J43" i="12"/>
  <c r="I43" i="12"/>
  <c r="H44" i="12"/>
  <c r="K30" i="12"/>
  <c r="J30" i="12"/>
  <c r="I30" i="12"/>
  <c r="I74" i="12" l="1"/>
  <c r="H75" i="12"/>
  <c r="J74" i="12"/>
  <c r="K44" i="12"/>
  <c r="I44" i="12"/>
  <c r="H45" i="12"/>
  <c r="J44" i="12"/>
  <c r="J75" i="12" l="1"/>
  <c r="I75" i="12"/>
  <c r="K45" i="12"/>
  <c r="J45" i="12"/>
  <c r="I45" i="12"/>
  <c r="H46" i="12"/>
  <c r="K46" i="12" l="1"/>
  <c r="I46" i="12"/>
  <c r="H47" i="12"/>
  <c r="J46" i="12"/>
  <c r="K47" i="12" l="1"/>
  <c r="I47" i="12"/>
  <c r="J47" i="12"/>
  <c r="H48" i="12"/>
  <c r="K48" i="12" l="1"/>
  <c r="J48" i="12"/>
  <c r="I48" i="12"/>
  <c r="D41" i="12" l="1"/>
  <c r="D42" i="12" s="1"/>
  <c r="D43" i="12" s="1"/>
  <c r="D44" i="12" s="1"/>
  <c r="D45" i="12" s="1"/>
  <c r="D46" i="12" s="1"/>
  <c r="D47" i="12" s="1"/>
  <c r="D48" i="12" s="1"/>
  <c r="E27" i="12"/>
  <c r="D28" i="12"/>
  <c r="D29" i="12" s="1"/>
  <c r="D30" i="12" s="1"/>
  <c r="D31" i="12" s="1"/>
  <c r="D32" i="12" s="1"/>
  <c r="D33" i="12" s="1"/>
  <c r="D34" i="12" s="1"/>
  <c r="D35" i="12" s="1"/>
  <c r="D15" i="12"/>
  <c r="D16" i="12" s="1"/>
  <c r="D17" i="12" s="1"/>
  <c r="D18" i="12" s="1"/>
  <c r="D19" i="12" s="1"/>
  <c r="D20" i="12" s="1"/>
  <c r="D21" i="12" s="1"/>
  <c r="D22" i="12" s="1"/>
  <c r="H34" i="12" l="1"/>
  <c r="I34" i="12" l="1"/>
  <c r="J34" i="12"/>
  <c r="K34" i="12"/>
  <c r="E32" i="12" l="1"/>
  <c r="E31" i="12"/>
  <c r="H19" i="17" l="1"/>
  <c r="I19" i="17" l="1"/>
  <c r="H20" i="17"/>
  <c r="I20" i="17" l="1"/>
  <c r="H21" i="17"/>
  <c r="I21" i="17" l="1"/>
  <c r="H22" i="17"/>
  <c r="I22" i="17" s="1"/>
  <c r="H35" i="12" l="1"/>
  <c r="E55" i="12"/>
  <c r="E54" i="12"/>
  <c r="E41" i="12"/>
  <c r="E40" i="12"/>
  <c r="E28" i="12"/>
  <c r="E14" i="12"/>
  <c r="F100" i="7"/>
  <c r="J35" i="12" l="1"/>
  <c r="I35" i="12"/>
  <c r="K35" i="12"/>
  <c r="E69" i="12"/>
  <c r="E68" i="12"/>
  <c r="E57" i="12"/>
  <c r="E43" i="12"/>
  <c r="E30" i="12"/>
  <c r="E56" i="12"/>
  <c r="E16" i="12"/>
  <c r="E15" i="12"/>
  <c r="E29" i="12" l="1"/>
  <c r="E70" i="12"/>
  <c r="E42" i="12"/>
  <c r="E17" i="12"/>
  <c r="E58" i="12" l="1"/>
  <c r="E71" i="12"/>
  <c r="E44" i="12"/>
  <c r="E59" i="12"/>
  <c r="E45" i="12"/>
  <c r="E18" i="12"/>
  <c r="E72" i="12" l="1"/>
  <c r="E60" i="12"/>
  <c r="E46" i="12"/>
  <c r="E33" i="12"/>
  <c r="E19" i="12"/>
  <c r="E73" i="12" l="1"/>
  <c r="E61" i="12"/>
  <c r="E62" i="12"/>
  <c r="E47" i="12"/>
  <c r="E48" i="12"/>
  <c r="E34" i="12"/>
  <c r="E35" i="12"/>
  <c r="E20" i="12"/>
  <c r="E75" i="12" l="1"/>
  <c r="E74" i="12"/>
  <c r="E22" i="12"/>
  <c r="E21" i="12"/>
  <c r="H35" i="5" l="1"/>
  <c r="H22" i="9" l="1"/>
  <c r="J35" i="5"/>
  <c r="I35" i="5"/>
  <c r="J22" i="9" l="1"/>
  <c r="I22" i="9"/>
  <c r="F14" i="5"/>
  <c r="E14" i="5"/>
  <c r="F16" i="5" l="1"/>
  <c r="E16" i="5"/>
  <c r="H34" i="14" l="1"/>
  <c r="H22" i="14"/>
  <c r="J22" i="14" l="1"/>
  <c r="I22" i="14"/>
  <c r="K22" i="14"/>
  <c r="K34" i="14"/>
  <c r="I34" i="14"/>
  <c r="J34" i="14"/>
  <c r="H76" i="5" l="1"/>
  <c r="J76" i="5" l="1"/>
  <c r="H77" i="5"/>
  <c r="I76" i="5"/>
  <c r="J77" i="5" l="1"/>
  <c r="I77" i="5"/>
  <c r="E50" i="5" l="1"/>
  <c r="D27" i="13" l="1"/>
  <c r="D28" i="13" s="1"/>
  <c r="E26" i="13"/>
  <c r="D21" i="13"/>
  <c r="E21" i="13" s="1"/>
  <c r="E20" i="13"/>
  <c r="E16" i="13"/>
  <c r="D16" i="13"/>
  <c r="D17" i="13" s="1"/>
  <c r="E15" i="13"/>
  <c r="D15" i="13"/>
  <c r="E14" i="13"/>
  <c r="E13" i="13"/>
  <c r="D29" i="13" l="1"/>
  <c r="E28" i="13"/>
  <c r="E27" i="13"/>
  <c r="D18" i="13"/>
  <c r="E18" i="13" s="1"/>
  <c r="E17" i="13"/>
  <c r="D30" i="13" l="1"/>
  <c r="E29" i="13"/>
  <c r="D31" i="13" l="1"/>
  <c r="E30" i="13"/>
  <c r="D32" i="13" l="1"/>
  <c r="E31" i="13"/>
  <c r="D33" i="13" l="1"/>
  <c r="E32" i="13"/>
  <c r="D34" i="13" l="1"/>
  <c r="E34" i="13" s="1"/>
  <c r="E33" i="13"/>
  <c r="H15" i="8" l="1"/>
  <c r="H16" i="8" s="1"/>
  <c r="H17" i="8" s="1"/>
  <c r="K17" i="8" l="1"/>
  <c r="H18" i="8"/>
  <c r="H19" i="8" s="1"/>
  <c r="J16" i="8"/>
  <c r="K16" i="8"/>
  <c r="I17" i="8"/>
  <c r="I16" i="8"/>
  <c r="J17" i="8"/>
  <c r="I19" i="8" l="1"/>
  <c r="K19" i="8"/>
  <c r="J19" i="8"/>
  <c r="H20" i="8"/>
  <c r="K20" i="8" l="1"/>
  <c r="I20" i="8"/>
  <c r="J20" i="8"/>
  <c r="H20" i="12" l="1"/>
  <c r="I20" i="12" l="1"/>
  <c r="J20" i="12"/>
  <c r="K20" i="12"/>
  <c r="H52" i="7" l="1"/>
  <c r="I52" i="7" s="1"/>
  <c r="H55" i="12" l="1"/>
  <c r="H56" i="12" s="1"/>
  <c r="I56" i="12" l="1"/>
  <c r="H57" i="12"/>
  <c r="H58" i="12" s="1"/>
  <c r="J56" i="12"/>
  <c r="J58" i="12" l="1"/>
  <c r="H59" i="12"/>
  <c r="I58" i="12"/>
  <c r="J57" i="12"/>
  <c r="I57" i="12"/>
  <c r="J59" i="12" l="1"/>
  <c r="H60" i="12"/>
  <c r="I59" i="12"/>
  <c r="J54" i="12"/>
  <c r="I54" i="12"/>
  <c r="K14" i="8"/>
  <c r="J14" i="8"/>
  <c r="I14" i="8"/>
  <c r="J60" i="12" l="1"/>
  <c r="I60" i="12"/>
  <c r="H27" i="13" l="1"/>
  <c r="M27" i="13" s="1"/>
  <c r="M26" i="13"/>
  <c r="L26" i="13"/>
  <c r="K26" i="13"/>
  <c r="J26" i="13"/>
  <c r="I26" i="13"/>
  <c r="H14" i="13"/>
  <c r="H15" i="13" s="1"/>
  <c r="M13" i="13"/>
  <c r="L13" i="13"/>
  <c r="K13" i="13"/>
  <c r="J13" i="13"/>
  <c r="I13" i="13"/>
  <c r="E2" i="4"/>
  <c r="K15" i="13" l="1"/>
  <c r="H16" i="13"/>
  <c r="M15" i="13"/>
  <c r="J15" i="13"/>
  <c r="L15" i="13"/>
  <c r="I15" i="13"/>
  <c r="J27" i="13"/>
  <c r="K27" i="13"/>
  <c r="I15" i="8"/>
  <c r="L27" i="13"/>
  <c r="H28" i="13"/>
  <c r="I27" i="13"/>
  <c r="I14" i="13"/>
  <c r="J14" i="13"/>
  <c r="K14" i="13"/>
  <c r="M14" i="13"/>
  <c r="L14" i="13"/>
  <c r="J55" i="12"/>
  <c r="I55" i="12"/>
  <c r="J15" i="8"/>
  <c r="K15" i="8"/>
  <c r="H36" i="5" l="1"/>
  <c r="H21" i="8"/>
  <c r="K16" i="13"/>
  <c r="H17" i="13"/>
  <c r="M16" i="13"/>
  <c r="J16" i="13"/>
  <c r="L16" i="13"/>
  <c r="I16" i="13"/>
  <c r="M28" i="13"/>
  <c r="I28" i="13"/>
  <c r="H29" i="13"/>
  <c r="L28" i="13"/>
  <c r="K28" i="13"/>
  <c r="J28" i="13"/>
  <c r="J36" i="5" l="1"/>
  <c r="I36" i="5"/>
  <c r="H22" i="8"/>
  <c r="K21" i="8"/>
  <c r="J21" i="8"/>
  <c r="I21" i="8"/>
  <c r="M17" i="13"/>
  <c r="J17" i="13"/>
  <c r="H18" i="13"/>
  <c r="K17" i="13"/>
  <c r="I17" i="13"/>
  <c r="L17" i="13"/>
  <c r="M29" i="13"/>
  <c r="I29" i="13"/>
  <c r="H30" i="13"/>
  <c r="L29" i="13"/>
  <c r="K29" i="13"/>
  <c r="J29" i="13"/>
  <c r="K22" i="8" l="1"/>
  <c r="J22" i="8"/>
  <c r="I22" i="8"/>
  <c r="J18" i="13"/>
  <c r="H19" i="13"/>
  <c r="M18" i="13"/>
  <c r="K18" i="13"/>
  <c r="I18" i="13"/>
  <c r="L18" i="13"/>
  <c r="H61" i="12"/>
  <c r="I18" i="8"/>
  <c r="J18" i="8"/>
  <c r="K18" i="8"/>
  <c r="M30" i="13"/>
  <c r="I30" i="13"/>
  <c r="K30" i="13"/>
  <c r="H31" i="13"/>
  <c r="L30" i="13"/>
  <c r="J30" i="13"/>
  <c r="H49" i="5"/>
  <c r="I19" i="13" l="1"/>
  <c r="K19" i="13"/>
  <c r="L19" i="13"/>
  <c r="J19" i="13"/>
  <c r="M19" i="13"/>
  <c r="H20" i="13"/>
  <c r="J61" i="12"/>
  <c r="H62" i="12"/>
  <c r="I61" i="12"/>
  <c r="M31" i="13"/>
  <c r="I31" i="13"/>
  <c r="K31" i="13"/>
  <c r="J31" i="13"/>
  <c r="H32" i="13"/>
  <c r="L31" i="13"/>
  <c r="H63" i="5"/>
  <c r="J49" i="5"/>
  <c r="H50" i="5"/>
  <c r="I49" i="5"/>
  <c r="E38" i="4" l="1"/>
  <c r="H21" i="13"/>
  <c r="J20" i="13"/>
  <c r="I20" i="13"/>
  <c r="L20" i="13"/>
  <c r="K20" i="13"/>
  <c r="M20" i="13"/>
  <c r="H22" i="11"/>
  <c r="I62" i="12"/>
  <c r="J62" i="12"/>
  <c r="H22" i="12"/>
  <c r="H35" i="14"/>
  <c r="M32" i="13"/>
  <c r="I32" i="13"/>
  <c r="H33" i="13"/>
  <c r="L32" i="13"/>
  <c r="K32" i="13"/>
  <c r="J32" i="13"/>
  <c r="H78" i="5"/>
  <c r="J63" i="5"/>
  <c r="H64" i="5"/>
  <c r="I63" i="5"/>
  <c r="I50" i="5"/>
  <c r="J50" i="5"/>
  <c r="F38" i="4" l="1"/>
  <c r="H38" i="4"/>
  <c r="L21" i="13"/>
  <c r="J21" i="13"/>
  <c r="K21" i="13"/>
  <c r="M21" i="13"/>
  <c r="I21" i="13"/>
  <c r="I22" i="11"/>
  <c r="J22" i="11" s="1"/>
  <c r="K22" i="11" s="1"/>
  <c r="I22" i="12"/>
  <c r="K22" i="12"/>
  <c r="J22" i="12"/>
  <c r="K35" i="14"/>
  <c r="J35" i="14"/>
  <c r="I35" i="14"/>
  <c r="M33" i="13"/>
  <c r="I33" i="13"/>
  <c r="H34" i="13"/>
  <c r="L33" i="13"/>
  <c r="K33" i="13"/>
  <c r="J33" i="13"/>
  <c r="I78" i="5"/>
  <c r="J78" i="5"/>
  <c r="I64" i="5"/>
  <c r="J64" i="5"/>
  <c r="M34" i="13" l="1"/>
  <c r="I34" i="13"/>
  <c r="L34" i="13"/>
  <c r="K34" i="13"/>
  <c r="J34" i="13"/>
</calcChain>
</file>

<file path=xl/sharedStrings.xml><?xml version="1.0" encoding="utf-8"?>
<sst xmlns="http://schemas.openxmlformats.org/spreadsheetml/2006/main" count="3840" uniqueCount="888">
  <si>
    <t>T.S. CONTAINER LINES HA NOI COMPANY LIMITED</t>
  </si>
  <si>
    <t xml:space="preserve">ROOM 520, 5TH FLOOR, TD PLAZA BUSINESS CENTRE, </t>
  </si>
  <si>
    <t>LOT 20, LE HONG PHONG STR., HAI PHONG CITY, VIET NAM</t>
  </si>
  <si>
    <t>TEL: 02253.686.985     FAX: 0225.3652557</t>
  </si>
  <si>
    <t>Email: sales.tslhph@tslines.com.vn</t>
  </si>
  <si>
    <t xml:space="preserve">Website: Http:w.tslines.com/en/ </t>
  </si>
  <si>
    <t>UPDATE:</t>
  </si>
  <si>
    <t>Instruction (Hướng dẫn)</t>
  </si>
  <si>
    <t>GENERAL INFORMATION</t>
  </si>
  <si>
    <t>Please kindly choose the final destination as below tables:</t>
  </si>
  <si>
    <t>(Vui lòng lựa chọn cảng đích theo bảng sau)</t>
  </si>
  <si>
    <t>Click to submit BOOKING / SI / VGM</t>
  </si>
  <si>
    <t xml:space="preserve"> ( If you do not have the account on our TSL website, please kindly provide your company's information to issue red-invoice and create ebooking account to email: cus.tslhph@tslines.com.vn and CC our sales PIC )</t>
  </si>
  <si>
    <t>HAI PHONG - JAPAN</t>
  </si>
  <si>
    <t>HAI PHONG - HONGKONG</t>
  </si>
  <si>
    <t>Click to check ATD Haiphong</t>
  </si>
  <si>
    <t>HAI PHONG - CHINA</t>
  </si>
  <si>
    <t>HAI PHONG - TAIWAN</t>
  </si>
  <si>
    <t>Click to check your shipment movement</t>
  </si>
  <si>
    <t>HAI PHONG - PHILIPPINE</t>
  </si>
  <si>
    <t>HAI PHONG - MALAYSIA</t>
  </si>
  <si>
    <t>Click to check tariff freetime in POD</t>
  </si>
  <si>
    <t>HAI PHONG - THAILAND</t>
  </si>
  <si>
    <t>HAI PHONG - INDIA - PAKISTAN</t>
  </si>
  <si>
    <t>Click to check free time extension in POD after vessel departs Haiphong 12hours</t>
  </si>
  <si>
    <t>HAI PHONG - AUSTRALIA</t>
  </si>
  <si>
    <t>HAI PHONG - US</t>
  </si>
  <si>
    <t>Click to check Vessel Flag, Call Sign, IMO…</t>
  </si>
  <si>
    <t>HAI PHONG - EAST AFRICA SERVICE</t>
  </si>
  <si>
    <t>TSL's code for AFR filing is 13DF</t>
  </si>
  <si>
    <t>HAI PHONG - MEXICO SERVICE</t>
  </si>
  <si>
    <t>HAI PHONG - SINGAPORE SERVICE</t>
  </si>
  <si>
    <t>Click to check telex release status</t>
  </si>
  <si>
    <t>HAI PHONG - RED SEA SERVICE</t>
  </si>
  <si>
    <t>GENERAL SERVICES</t>
  </si>
  <si>
    <t>JTK3SG - ETD MON:</t>
  </si>
  <si>
    <t>HAIPHONG - HONGKONG - SHEKOU - OSAKA - KOBE</t>
  </si>
  <si>
    <t>JTK2SG - ETD WED:</t>
  </si>
  <si>
    <t>HAIPHONG - NANSHA - HONGKONG - SHEKOU - TOKYO - YOKOHAMA - NAGOYA</t>
  </si>
  <si>
    <t>NV2SG - ETD TUE:</t>
  </si>
  <si>
    <t>HAIPHONG - QINZHOU - HONGKONG - NINGBO - SHANGHAI</t>
  </si>
  <si>
    <t>T.S. CONTAINER LINES HA NOI COMPANY LIMITED
Address: Room 520 TD Plaza Business Centre, Lot 20,
Le Hong Phong Str, Hai Phong City, Viet Nam
Tel: 02253.686.985       Fax: 0225.3652557 
E-mail: sales.tslhph@tslines.com.vn    Website: Http:w.tslines.com/EN/</t>
  </si>
  <si>
    <t>BACK TO MENU</t>
  </si>
  <si>
    <t xml:space="preserve">GENERAL INFORMATION </t>
  </si>
  <si>
    <t>CUSTOMS DECLARATION</t>
  </si>
  <si>
    <t>SERVICE</t>
  </si>
  <si>
    <t>ETD HPH</t>
  </si>
  <si>
    <t>ĐỊA ĐIỂM XẾP HÀNG</t>
  </si>
  <si>
    <t>CODE</t>
  </si>
  <si>
    <t>Customs zone</t>
  </si>
  <si>
    <t>JTK3SG</t>
  </si>
  <si>
    <t>MON</t>
  </si>
  <si>
    <t>VIP Greenport</t>
  </si>
  <si>
    <t>VNCXP</t>
  </si>
  <si>
    <t>ZONE 3</t>
  </si>
  <si>
    <t>03TGS10</t>
  </si>
  <si>
    <t>JTK2SG</t>
  </si>
  <si>
    <t>WED</t>
  </si>
  <si>
    <t>NAM HAI DINH VU</t>
  </si>
  <si>
    <t>VNDNH</t>
  </si>
  <si>
    <t xml:space="preserve">03TGS15 </t>
  </si>
  <si>
    <t>NV2SG</t>
  </si>
  <si>
    <t>TUE</t>
  </si>
  <si>
    <t>TAN VU</t>
  </si>
  <si>
    <t>VNHPN</t>
  </si>
  <si>
    <t>ZONE 1</t>
  </si>
  <si>
    <t>03CCS03</t>
  </si>
  <si>
    <t>DEADLINE</t>
  </si>
  <si>
    <t>SUBMIT SI / VGM</t>
  </si>
  <si>
    <t>AMEND BILL/ VGM</t>
  </si>
  <si>
    <t>CDS</t>
  </si>
  <si>
    <t>CY</t>
  </si>
  <si>
    <t>09:00 Fri</t>
  </si>
  <si>
    <t>15:30 Fri</t>
  </si>
  <si>
    <t>09:00 Sat</t>
  </si>
  <si>
    <t>24:00 Sat</t>
  </si>
  <si>
    <t>11:00 Mon</t>
  </si>
  <si>
    <t>09:00 Tue</t>
  </si>
  <si>
    <t>11:00 Tue</t>
  </si>
  <si>
    <t>15:00 Fri</t>
  </si>
  <si>
    <t>09:00 Mon</t>
  </si>
  <si>
    <t>HANOI OFFICE</t>
  </si>
  <si>
    <t>HAI PHONG OFFICE</t>
  </si>
  <si>
    <t>T.S. CONTAINER LINES HA NOI COMPANY LIMITED
14TH Floor, No 519, Kim Ma Street,
Ba Dinh District,  Ha Noi City, Viet Nam
Tel: 084.2462666360   Fax: 084.2422208809
E-mail: sales.tslhph@tslines.com.vn
Website: Http:w.tslines.com/EN/</t>
  </si>
  <si>
    <t>Location</t>
    <phoneticPr fontId="0" type="noConversion"/>
  </si>
  <si>
    <t>Department</t>
  </si>
  <si>
    <t>English Name</t>
  </si>
  <si>
    <t>Name</t>
  </si>
  <si>
    <t>Direct Line</t>
  </si>
  <si>
    <t>Ext.Number</t>
  </si>
  <si>
    <t>E-mail Address</t>
    <phoneticPr fontId="0" type="noConversion"/>
  </si>
  <si>
    <t>Marketing-Sales</t>
  </si>
  <si>
    <t>sales.tslhph@tslines.com.vn</t>
  </si>
  <si>
    <t>Haiphong</t>
  </si>
  <si>
    <t xml:space="preserve">Supervisor </t>
  </si>
  <si>
    <t>Alice</t>
  </si>
  <si>
    <t>Pham Thi Hai Yen</t>
  </si>
  <si>
    <t>84.225.3552270</t>
  </si>
  <si>
    <t>yen.alice@tslines.com.vn</t>
  </si>
  <si>
    <t>Hanoi</t>
  </si>
  <si>
    <t>Happy</t>
  </si>
  <si>
    <t>Tran Hanh Phuc</t>
  </si>
  <si>
    <t>84.24.62666360</t>
  </si>
  <si>
    <t>phuc.happy@tslines.com.vn</t>
  </si>
  <si>
    <t>Staff</t>
  </si>
  <si>
    <t>Ethan</t>
  </si>
  <si>
    <t>Ninh Manh Tuong</t>
  </si>
  <si>
    <t>tuong.ethan@tslines.com.vn</t>
  </si>
  <si>
    <t>Thomas</t>
  </si>
  <si>
    <t>Nguyen Hai Nam</t>
  </si>
  <si>
    <t>thomas@tslines.com.vn</t>
  </si>
  <si>
    <t>Celine</t>
  </si>
  <si>
    <t>Vu Thi Thu Huong</t>
  </si>
  <si>
    <t>celine@tslines.com.vn</t>
  </si>
  <si>
    <t>Outbound CS Dept</t>
  </si>
  <si>
    <t>cus.tslhph@tslines.com.vn</t>
  </si>
  <si>
    <t>Carol</t>
  </si>
  <si>
    <t>Nguyen Thi Mai Phuong</t>
  </si>
  <si>
    <t>Anna</t>
  </si>
  <si>
    <t>Đinh Ngoc Thuong</t>
  </si>
  <si>
    <t>Naava</t>
  </si>
  <si>
    <t>Nguyen Thao Van</t>
  </si>
  <si>
    <t>Gina</t>
  </si>
  <si>
    <t>An Thi Thao</t>
  </si>
  <si>
    <t>Liz</t>
  </si>
  <si>
    <t>Ngo Thu Huong</t>
  </si>
  <si>
    <t>Outbound DOC Dept</t>
  </si>
  <si>
    <t>tslhph-exdoc@tslines.com.vn</t>
  </si>
  <si>
    <t>Manager</t>
  </si>
  <si>
    <t>Cathy</t>
  </si>
  <si>
    <t>Nguyen Thi Lan Anh</t>
  </si>
  <si>
    <t>anh.cathy@tslines.com.vn</t>
  </si>
  <si>
    <t xml:space="preserve">Senior Specialist </t>
  </si>
  <si>
    <t>Jenny</t>
  </si>
  <si>
    <t>Nguyen Thi Phuong</t>
  </si>
  <si>
    <t>jenny@tslines.com.vn</t>
  </si>
  <si>
    <t>Evelyn</t>
  </si>
  <si>
    <t>Phan Thi Anh Nguyet</t>
  </si>
  <si>
    <t>evelyn@tslines.com.vn</t>
  </si>
  <si>
    <t>Aries</t>
  </si>
  <si>
    <t>Pham Thi Hong Nhung</t>
  </si>
  <si>
    <t>nhung.aries@tslines.com.vn</t>
  </si>
  <si>
    <t>Inbound CS and DOC</t>
    <phoneticPr fontId="0" type="noConversion"/>
  </si>
  <si>
    <t>tslhph-imdoc@tslines.com.vn</t>
  </si>
  <si>
    <t>Rosa</t>
  </si>
  <si>
    <t>Do Thi Phuong Thao</t>
  </si>
  <si>
    <t>thao.rosa@tslines.com.vn</t>
    <phoneticPr fontId="0" type="noConversion"/>
  </si>
  <si>
    <t>Supervisor</t>
  </si>
  <si>
    <t>Sand</t>
  </si>
  <si>
    <t>Le Thi Thuy Linh</t>
  </si>
  <si>
    <t>linh.sand@tslines.com.vn</t>
    <phoneticPr fontId="0" type="noConversion"/>
  </si>
  <si>
    <t>Specialist</t>
  </si>
  <si>
    <t>Rose</t>
  </si>
  <si>
    <t>Le Thi Phuong Nhan</t>
  </si>
  <si>
    <t>nhan.rose@tslines.com.vn</t>
  </si>
  <si>
    <t>Hayley</t>
  </si>
  <si>
    <t>Tran Thi Quynh Chi</t>
  </si>
  <si>
    <t>Chi.hayley@tslines.com.vn</t>
    <phoneticPr fontId="0" type="noConversion"/>
  </si>
  <si>
    <t>Jessica</t>
  </si>
  <si>
    <t>huong.jessica@tslines.com.vn</t>
  </si>
  <si>
    <t>Amy</t>
  </si>
  <si>
    <t>Hoang Thi Thu Thao</t>
  </si>
  <si>
    <t>amy@tslines.com.vn</t>
  </si>
  <si>
    <t>M/R &amp; Operation Dept.</t>
    <phoneticPr fontId="0" type="noConversion"/>
  </si>
  <si>
    <t>ops.tslhph@tslines.com.vn</t>
  </si>
  <si>
    <t>Armstrong</t>
  </si>
  <si>
    <t>Pham Hong Manh</t>
  </si>
  <si>
    <t>manh.armstrong@tslines.com.vn</t>
  </si>
  <si>
    <t>Hope</t>
  </si>
  <si>
    <t>Vu Huu Hop</t>
  </si>
  <si>
    <t>hop.hope@tslines.com.vn</t>
  </si>
  <si>
    <t>Senior Specialist</t>
  </si>
  <si>
    <t>Hercules</t>
  </si>
  <si>
    <t>Nguyen Huy Hoang</t>
  </si>
  <si>
    <t>hoang.hercules@tslines.com.vn</t>
  </si>
  <si>
    <t>Oscar</t>
  </si>
  <si>
    <t>Pham Tien Cuong</t>
  </si>
  <si>
    <t>cuong.oscar@tslines.com.vn</t>
  </si>
  <si>
    <t>Hugo</t>
  </si>
  <si>
    <t>Nguyen Duc Huy</t>
  </si>
  <si>
    <t>huy.huge@tslines.com.vn</t>
  </si>
  <si>
    <t>Finance Accounting Dept</t>
    <phoneticPr fontId="0" type="noConversion"/>
  </si>
  <si>
    <t>acc.tslhph@tslines.com.vn</t>
  </si>
  <si>
    <t>Sophie</t>
  </si>
  <si>
    <t>Nguyen Thi Hong Hanh</t>
  </si>
  <si>
    <t>hanh.sophie@tslines.com.vn</t>
  </si>
  <si>
    <t>Deputy Manager</t>
  </si>
  <si>
    <t>Taylor</t>
  </si>
  <si>
    <t>Vu Thi Phuong Thao</t>
  </si>
  <si>
    <t>Thao.taylor@tslines.com.vn</t>
  </si>
  <si>
    <t>Iris</t>
  </si>
  <si>
    <t>Dang Thi Hang</t>
  </si>
  <si>
    <t>hang.iris@tslines.com.vn</t>
  </si>
  <si>
    <t>Kate</t>
  </si>
  <si>
    <t>Tran Thi Hoa Phuong</t>
  </si>
  <si>
    <t>phuong.kate@tslines.com.vn</t>
  </si>
  <si>
    <t>Sunny</t>
  </si>
  <si>
    <t>Pham Thi Ly</t>
  </si>
  <si>
    <t>ly.sunny@tslines.com.vn</t>
  </si>
  <si>
    <t>Daisy</t>
  </si>
  <si>
    <t>Bui Thi Thu Thao</t>
  </si>
  <si>
    <t>thao.daisy@tslines.com.vn</t>
  </si>
  <si>
    <t>Mya</t>
  </si>
  <si>
    <t>Vu Thi Phuong Quynh</t>
  </si>
  <si>
    <t>quynh.mya@tslines.com.vn</t>
  </si>
  <si>
    <t>Elin</t>
  </si>
  <si>
    <t>Do Thuy Linh</t>
  </si>
  <si>
    <t>elin@tslines.com.vn</t>
  </si>
  <si>
    <t>ally@tslines.com.vn</t>
  </si>
  <si>
    <t>Admin/HR</t>
    <phoneticPr fontId="0" type="noConversion"/>
  </si>
  <si>
    <t>HR/Admin Specialist</t>
  </si>
  <si>
    <t>Selina</t>
    <phoneticPr fontId="0" type="noConversion"/>
  </si>
  <si>
    <t>Dang My Linh</t>
  </si>
  <si>
    <t>linh.selina@tslines.com.vn</t>
    <phoneticPr fontId="0" type="noConversion"/>
  </si>
  <si>
    <t>TARIFF OF OUTBOUND LOCAL CHARGES</t>
  </si>
  <si>
    <t>Currency</t>
  </si>
  <si>
    <t>(excluded VAT)</t>
  </si>
  <si>
    <t>W.E.F</t>
  </si>
  <si>
    <t>DOC FEE (per SET)</t>
  </si>
  <si>
    <t>VND</t>
    <phoneticPr fontId="0" type="noConversion"/>
  </si>
  <si>
    <t>Feb 01, 2025</t>
  </si>
  <si>
    <t>TLX FEE (per SET)</t>
  </si>
  <si>
    <t>SEAL FEE (per UNIT)</t>
  </si>
  <si>
    <t>AFR FEE (per SET) - JAPAN</t>
  </si>
  <si>
    <t>AMS FEE (per SET) - CHINA</t>
  </si>
  <si>
    <t>AMS FEE (per SET) - US</t>
  </si>
  <si>
    <t>USD</t>
  </si>
  <si>
    <t>ACI FEE (per SET) - CANADA</t>
  </si>
  <si>
    <t xml:space="preserve"> Oct 01, 2021</t>
  </si>
  <si>
    <t>ITEM</t>
  </si>
  <si>
    <t>(excluded VAT per cont)</t>
  </si>
  <si>
    <t>20'</t>
  </si>
  <si>
    <t>40'</t>
  </si>
  <si>
    <t>THC-GP/TK</t>
  </si>
  <si>
    <t>15/FEB/2024        (POL ETD)</t>
  </si>
  <si>
    <t>THC-RF</t>
  </si>
  <si>
    <t>THC-FR/OT</t>
  </si>
  <si>
    <t xml:space="preserve">THC DG-Dry </t>
  </si>
  <si>
    <t>THC DG-Reefer</t>
  </si>
  <si>
    <t>OUTBOUND DEM DET CHARGE</t>
  </si>
  <si>
    <t>DEM (dry)  07 days free time</t>
  </si>
  <si>
    <t xml:space="preserve"> Jun 01, 2020</t>
  </si>
  <si>
    <t>DEM (dry)  08th~15th day</t>
  </si>
  <si>
    <t>VND</t>
  </si>
  <si>
    <t>DEM (dry)  16th~</t>
  </si>
  <si>
    <t>DET (dry)  5 days free time</t>
  </si>
  <si>
    <t>DET (dry)  6th~10th day</t>
  </si>
  <si>
    <t>DET (dry)  11th~</t>
  </si>
  <si>
    <t>DEM (reefer &amp; special)  5 days free time</t>
  </si>
  <si>
    <t>DEM (reefer &amp; special)  6th~9th day</t>
  </si>
  <si>
    <t>DEM (reefer &amp; special)  10th day~</t>
  </si>
  <si>
    <t>DET (reefer &amp; special)  5 days free time</t>
  </si>
  <si>
    <t>DET (reefer &amp; special)  6th~9th day</t>
  </si>
  <si>
    <t>DET (reefer &amp; special)  10th day~</t>
  </si>
  <si>
    <t>OUTBOUND STORAGE CHARGE</t>
  </si>
  <si>
    <t>Storage (dry)  10 days free</t>
  </si>
  <si>
    <t>Jun 01,2020</t>
  </si>
  <si>
    <t>Storage (dry)  11th~</t>
  </si>
  <si>
    <t>Storage (reefer)  5 days free</t>
  </si>
  <si>
    <t>Storage (reefer)  6th~</t>
  </si>
  <si>
    <t>Storage (DG &amp; special)  5 days free</t>
  </si>
  <si>
    <t>Storage (DG &amp; special)  6th~9th</t>
  </si>
  <si>
    <t>Storage (DG &amp; special)  10th~</t>
  </si>
  <si>
    <t>OUTBOUND POWER CHARGE</t>
  </si>
  <si>
    <t>POWER Charge 3 days free time</t>
  </si>
  <si>
    <t>POWER Charge 4th day~ ( for JTK3SG and NV2SG vessel - etd Mon and Tue, the power charge will be counted from the 5th day )</t>
  </si>
  <si>
    <t>Jan 15,2019</t>
  </si>
  <si>
    <t>OUTBOUND LATE PAYMENT SURCHARGE</t>
  </si>
  <si>
    <t>(excluded VAT) per week</t>
  </si>
  <si>
    <t>Late payment Surcharge (LPS)  FREE 14 days</t>
  </si>
  <si>
    <t xml:space="preserve">Late payment Surcharge (LPS)  1st week after freetime </t>
  </si>
  <si>
    <t xml:space="preserve">Late payment Surcharge (LPS) Thereafter </t>
  </si>
  <si>
    <t>JTK3SG:</t>
  </si>
  <si>
    <t>Haiphong - Hongkong - Shekou - Osaka - Kobe</t>
  </si>
  <si>
    <t>SERVICE NAME</t>
  </si>
  <si>
    <t>VESSEL</t>
  </si>
  <si>
    <t>VOYAGE</t>
  </si>
  <si>
    <t>HAIPHONG</t>
  </si>
  <si>
    <t>HONGKONG</t>
  </si>
  <si>
    <t>SHEKOU</t>
  </si>
  <si>
    <t>OSAKA</t>
  </si>
  <si>
    <t>KOBE</t>
  </si>
  <si>
    <t xml:space="preserve"> </t>
  </si>
  <si>
    <t xml:space="preserve">ETD </t>
  </si>
  <si>
    <t>ETA (2days)</t>
  </si>
  <si>
    <t>ETA (7days)</t>
  </si>
  <si>
    <t>ETA (8days)</t>
  </si>
  <si>
    <t>VIP GREEN PORT</t>
  </si>
  <si>
    <t>HIT</t>
  </si>
  <si>
    <t>CCT</t>
  </si>
  <si>
    <t xml:space="preserve">TSL &amp; IAL: NANKO C-8
YML: NANKO C4 </t>
  </si>
  <si>
    <t>TSL: PC-18
YML &amp; IAL: ROKKO RC2</t>
  </si>
  <si>
    <t>TAICHUNG</t>
  </si>
  <si>
    <t>INTERASIA RESILIENCE</t>
  </si>
  <si>
    <t>TS GUANGZHOU</t>
  </si>
  <si>
    <t>25017N</t>
  </si>
  <si>
    <t>25018N</t>
  </si>
  <si>
    <t>TBN</t>
  </si>
  <si>
    <t>TOKYO</t>
  </si>
  <si>
    <t>YOKOHAMA</t>
  </si>
  <si>
    <t>ETA (3days)</t>
  </si>
  <si>
    <t>OHI#6/7 (NYK OHI)</t>
  </si>
  <si>
    <t>TS JOHOR</t>
  </si>
  <si>
    <t>TS PENANG</t>
  </si>
  <si>
    <t>TS SURABAYA</t>
  </si>
  <si>
    <t>NV2SG:</t>
  </si>
  <si>
    <t>Haiphong - Qinzhou - Hongkong - Ningbo - Shanghai</t>
  </si>
  <si>
    <t>QINZHOU</t>
  </si>
  <si>
    <t>HONG KONG</t>
  </si>
  <si>
    <t>NINGBO</t>
  </si>
  <si>
    <t>SHANGHAI</t>
  </si>
  <si>
    <t>ETA (1day)</t>
  </si>
  <si>
    <t>ETA (6days)</t>
  </si>
  <si>
    <t>Guangxi Qinzhou Free Trade Port Shenggang Wharf Co., LTD</t>
  </si>
  <si>
    <t>Modern Terminal ( MTL )</t>
  </si>
  <si>
    <t>SECT(WGQ4)</t>
  </si>
  <si>
    <t>TS QINGDAO</t>
  </si>
  <si>
    <t>ZHONG GU DI ZHONG HAI</t>
  </si>
  <si>
    <r>
      <t>* The schedule</t>
    </r>
    <r>
      <rPr>
        <i/>
        <sz val="11"/>
        <color rgb="FFFF0000"/>
        <rFont val="Times New Roman"/>
        <family val="1"/>
      </rPr>
      <t xml:space="preserve"> is subject to change with or without prior notice.</t>
    </r>
  </si>
  <si>
    <r>
      <t xml:space="preserve">* The connecting vessel </t>
    </r>
    <r>
      <rPr>
        <i/>
        <sz val="11"/>
        <color rgb="FFFF0000"/>
        <rFont val="Times New Roman"/>
        <family val="1"/>
      </rPr>
      <t>shown on the schedule and Booking confirmation is subject to change. After the 1st leg departs from Haiphong 1-2days, T/S  port will arrange the 2nd leg based on FIFO rule and update the information on our tracing cargoes website, we will send email to keep you updated asap.</t>
    </r>
  </si>
  <si>
    <r>
      <t xml:space="preserve">* For booking and further details: </t>
    </r>
    <r>
      <rPr>
        <i/>
        <sz val="11"/>
        <color rgb="FFFF0000"/>
        <rFont val="Times New Roman"/>
        <family val="1"/>
      </rPr>
      <t>please contact below PICs</t>
    </r>
  </si>
  <si>
    <t>T.S Lines Hanoi Office</t>
  </si>
  <si>
    <t>T.S Lines Hai Phong Office</t>
  </si>
  <si>
    <t>Add: 14th Floor, No 519, Kim Ma Street, Ba Dinh District,  Ha Noi City, Viet Nam</t>
  </si>
  <si>
    <t>Add:  Room 520 TD Plaza Business Centre, Lot 20, Le Hong Phong Str, Hai Phong City, Viet Nam</t>
  </si>
  <si>
    <t>Tel: 084.2462666360</t>
  </si>
  <si>
    <t>Tel: 02253.686.985</t>
  </si>
  <si>
    <t>Website: http:/ww.tslines.com/</t>
  </si>
  <si>
    <t xml:space="preserve">Sales Pics: </t>
  </si>
  <si>
    <t>Mr. Phuc / Happy</t>
  </si>
  <si>
    <t>: +84 902 062 596</t>
  </si>
  <si>
    <t xml:space="preserve">Ms. Yen / Alice </t>
  </si>
  <si>
    <t>: +84 987 414 015</t>
  </si>
  <si>
    <t>Mr. Tuong / Ethan</t>
  </si>
  <si>
    <t>: +84 986 847 470</t>
  </si>
  <si>
    <t xml:space="preserve">Ms. Huong / Celine </t>
  </si>
  <si>
    <t>: +84 355 122 318</t>
  </si>
  <si>
    <t>Mr. Nam / Thomas</t>
  </si>
  <si>
    <t>: +84 908 998 663</t>
  </si>
  <si>
    <t>Cus Team:</t>
  </si>
  <si>
    <t>Ms. Anna / Thuong</t>
  </si>
  <si>
    <t>Ms. Phuong / Carol</t>
  </si>
  <si>
    <t>Ms. Gina / Thao</t>
  </si>
  <si>
    <t>Ms. Van / Naava</t>
  </si>
  <si>
    <t>Ms. Liz / Huong</t>
  </si>
  <si>
    <t>Docs Team:</t>
  </si>
  <si>
    <t>Ms. Lan Anh / Cathy</t>
  </si>
  <si>
    <t>Ms. Aries / Nhung</t>
  </si>
  <si>
    <t>Ms. Phuong / Jenny</t>
  </si>
  <si>
    <t>Ms. Nguyet / Evelyn</t>
  </si>
  <si>
    <t>Ops Team:</t>
  </si>
  <si>
    <t>Mr. Oscar / Cuong</t>
  </si>
  <si>
    <t>+84. 936864896</t>
  </si>
  <si>
    <t>Mr. Hugo / Huy</t>
  </si>
  <si>
    <t>+84. 795236145</t>
  </si>
  <si>
    <t>JAPAN SERVICE</t>
  </si>
  <si>
    <t>ROUTE:</t>
  </si>
  <si>
    <t>Haiphong-Moji-Hakata (PAS)</t>
  </si>
  <si>
    <t>MOJI</t>
  </si>
  <si>
    <t>HAKATA</t>
  </si>
  <si>
    <t>Connecting Vessel&amp; Voyage</t>
    <phoneticPr fontId="0" type="noConversion"/>
  </si>
  <si>
    <t>ETD</t>
  </si>
  <si>
    <t>ETA (12-15 days)</t>
  </si>
  <si>
    <t>ETA (13-16 days)</t>
  </si>
  <si>
    <t>TACHINOURA</t>
  </si>
  <si>
    <t>ISLAND CITY</t>
  </si>
  <si>
    <t>25015N</t>
  </si>
  <si>
    <t>YM CERTAINTY</t>
  </si>
  <si>
    <t>25016N</t>
  </si>
  <si>
    <t>Haiphong-Moji-Hakata (SKU)</t>
  </si>
  <si>
    <t>ETA (14-17 days)</t>
  </si>
  <si>
    <t>SPICT(WGQ1)</t>
  </si>
  <si>
    <t>TACHINOURA NO.2</t>
  </si>
  <si>
    <t>KASHII</t>
  </si>
  <si>
    <t>RUN LONG</t>
  </si>
  <si>
    <t>Haiphong-Osaka-Kobe (SJX2)</t>
  </si>
  <si>
    <t>DICT</t>
  </si>
  <si>
    <t>KGKT PC-18</t>
  </si>
  <si>
    <t>TS LIANYUNGANG</t>
  </si>
  <si>
    <t>Haiphong-Yokohama-Tokyo (SJX5)</t>
  </si>
  <si>
    <t>ETA (15-18 days)</t>
  </si>
  <si>
    <t>HONMOKU BC</t>
  </si>
  <si>
    <t>HONGKONG SERVICE</t>
  </si>
  <si>
    <t>Haiphong-Hongkong</t>
  </si>
  <si>
    <t>CHINA SERVICE</t>
  </si>
  <si>
    <t>Haiphong - Shekou / Nansha</t>
  </si>
  <si>
    <t>Haiphong - Qinzhou - Ningbo - Shanghai</t>
  </si>
  <si>
    <t xml:space="preserve">ROUTE: </t>
  </si>
  <si>
    <t>Haiphong- Xiamen ( CHT )</t>
  </si>
  <si>
    <t>XIAMEN</t>
  </si>
  <si>
    <t>ETA (8 - 13 days)</t>
  </si>
  <si>
    <t>HAITIAN (Xiangyu &amp; Haitian merge)</t>
  </si>
  <si>
    <t>TS TIANJIN</t>
  </si>
  <si>
    <t>25013N</t>
  </si>
  <si>
    <t>25014N</t>
  </si>
  <si>
    <t>Haiphong-Xingang-Dalian-Lianyungang ( MBX )</t>
  </si>
  <si>
    <t>TIANJIN
XINGANG</t>
  </si>
  <si>
    <t>DALIAN</t>
  </si>
  <si>
    <t>ETA (10 -15 days)</t>
  </si>
  <si>
    <t>ETA (11 - 16 days)</t>
  </si>
  <si>
    <t>TCT(TCT, FICT &amp; TOCT merge)</t>
  </si>
  <si>
    <t>DPCM(PHASE II)</t>
  </si>
  <si>
    <t>25012N</t>
  </si>
  <si>
    <t>Blank sailing</t>
  </si>
  <si>
    <t>Haiphong - South China ports by feeder via Shekou / Hongkong</t>
  </si>
  <si>
    <t>CHINA</t>
  </si>
  <si>
    <t>Connecting Vessel&amp; Voyage</t>
  </si>
  <si>
    <t>6-10 days (Detail schedule will be updated case by case)</t>
  </si>
  <si>
    <t>Waimao(CNZSN)</t>
  </si>
  <si>
    <t>Xinhui(CN045)</t>
  </si>
  <si>
    <t>Beijiao(CN105)</t>
  </si>
  <si>
    <t>Mafang(CN032)</t>
  </si>
  <si>
    <t>Nansha(CN018)</t>
  </si>
  <si>
    <t>HAIKOU(CNHAK)</t>
  </si>
  <si>
    <t>Beicun (CNBCN)</t>
  </si>
  <si>
    <t>Guigang (CNGUG)</t>
  </si>
  <si>
    <t>Leliu (CN042)</t>
  </si>
  <si>
    <t>Rongqi (CN043)</t>
  </si>
  <si>
    <t>SHUNDE NEW PORT (CNSUD)</t>
  </si>
  <si>
    <t>Zhanjiang (CN004)</t>
  </si>
  <si>
    <t>Zhuhai Gaolan (CNGLN)</t>
  </si>
  <si>
    <t>Xiaolan(CNZZ2)</t>
  </si>
  <si>
    <t>Gongyi(CN108)</t>
  </si>
  <si>
    <t>Leliu(CN042)</t>
  </si>
  <si>
    <t>Sanrong(CN033)</t>
  </si>
  <si>
    <t>Huadu(CN107)</t>
  </si>
  <si>
    <t>XIAOCHANTAN PORT(CNXIA)</t>
  </si>
  <si>
    <t>Beijiao (CN105, CN1BT)</t>
  </si>
  <si>
    <t>Haikou (CNHAK)</t>
  </si>
  <si>
    <t>Lianhuashan (CN017)</t>
  </si>
  <si>
    <t>Sanbu (CN109)</t>
  </si>
  <si>
    <t>Taiping (CN054)</t>
  </si>
  <si>
    <t>Zhaoqing Gaoyao (CN033)</t>
  </si>
  <si>
    <t>Zhuhai Hongwan (CNZZW)</t>
  </si>
  <si>
    <t>Zhongshan Port Autho(CNZZ3)</t>
  </si>
  <si>
    <t>Jiujiang, Nanhai(CN112)</t>
  </si>
  <si>
    <t>Shunde new port(CNSUD)</t>
  </si>
  <si>
    <t>Zhaoqing New Port(CN036)</t>
  </si>
  <si>
    <t>Xintang(CN063)</t>
  </si>
  <si>
    <t>MACAU (MOMAC)</t>
  </si>
  <si>
    <t>Dongguan Shilong (CNDGG)</t>
  </si>
  <si>
    <t>Heshan (CN048)</t>
  </si>
  <si>
    <t>Macau (MOMAC)</t>
  </si>
  <si>
    <t>Sanshan (CN111)</t>
  </si>
  <si>
    <t>Wuzhou (CNWUZ)</t>
  </si>
  <si>
    <t>Zhaoqing New Port (CN036)</t>
  </si>
  <si>
    <t>Zhuhai Civet (CNZZV)</t>
  </si>
  <si>
    <t>Shenwen(CNZZ4)</t>
  </si>
  <si>
    <t>Sanshan(CN111)</t>
  </si>
  <si>
    <t>Hongwang(CNZZW)</t>
  </si>
  <si>
    <t>Gaoyao(CN126)</t>
  </si>
  <si>
    <t>PSA（5-6）(CN0T8)</t>
  </si>
  <si>
    <t>Shantou Int'l Container TML(CNSS3)</t>
  </si>
  <si>
    <t>Doumen (CN009)</t>
  </si>
  <si>
    <t>Huadu (CN107)</t>
  </si>
  <si>
    <t>Mafang (CN032)</t>
  </si>
  <si>
    <t>Sanshui (CNSSE)</t>
  </si>
  <si>
    <t>Xinhui (CN045)</t>
  </si>
  <si>
    <t>Zhaoqing Sanrong (CN126)</t>
  </si>
  <si>
    <t>FEEDER</t>
  </si>
  <si>
    <t>Huangpu(CNZZ7)</t>
  </si>
  <si>
    <t>Beicun(CNBCN)</t>
  </si>
  <si>
    <t>Yunfu(CNLID)</t>
  </si>
  <si>
    <t>东莞虎门（7-8）(CN0T9)</t>
  </si>
  <si>
    <t>Shantou Gang Ao (CNSS8)</t>
  </si>
  <si>
    <t>Fuqing Jiangyin (CNFUG)</t>
  </si>
  <si>
    <t>Huangpu</t>
  </si>
  <si>
    <t>Nansha Old Port (CN018)</t>
  </si>
  <si>
    <t>Shantou Int'l Container TML (CNSS3)</t>
  </si>
  <si>
    <t>Xintang (CN063)</t>
  </si>
  <si>
    <t>Zhongshan Huangpu (CNZZ7)</t>
  </si>
  <si>
    <t>Jiangmen - New Port(CNJJQ)</t>
  </si>
  <si>
    <t>Sanshui(CNSSE)</t>
  </si>
  <si>
    <t>Doumen(CN009)</t>
  </si>
  <si>
    <t>Guigang(CNGUG)</t>
  </si>
  <si>
    <t>沙田国际(CN099)</t>
  </si>
  <si>
    <t>Lianyungang (CNLYG)</t>
  </si>
  <si>
    <t>Fuzhou Mawei (CN202)</t>
  </si>
  <si>
    <t>Jiangmen Gaosa (CNJJK)</t>
  </si>
  <si>
    <t>PSA Dongguan Ctnr TML (CN0T8, CN0T9)</t>
  </si>
  <si>
    <t>Xiaochantan (CNXIA)</t>
  </si>
  <si>
    <t>Zhongshan Port Authority (CNZZ3)</t>
  </si>
  <si>
    <t>Gaosa(CNJJK)</t>
  </si>
  <si>
    <t>Gaoming(CN035)</t>
  </si>
  <si>
    <t>Gaolan(CNGLN)</t>
  </si>
  <si>
    <t>Wuzhou(CNWUZ)</t>
  </si>
  <si>
    <t>Taiping(CN054)</t>
  </si>
  <si>
    <t>Gaoming Chu Kong TML (CN035)</t>
  </si>
  <si>
    <t>Jiangmen New Port (CNJJQ)</t>
  </si>
  <si>
    <t>Qingyuan (CN034)</t>
  </si>
  <si>
    <t>Shatian Heighten TML (CN0T3)</t>
  </si>
  <si>
    <t>Yangpu (CNYPU)</t>
  </si>
  <si>
    <t>Zhongshan Shenwen (CNZZ4)</t>
  </si>
  <si>
    <t>Sanbu(CN109)</t>
  </si>
  <si>
    <t>Gaoming Sitchu(CN0GS)</t>
  </si>
  <si>
    <t>Zhuhai Civet(CNZZV)</t>
  </si>
  <si>
    <t>Jiaoxin(CN106)</t>
  </si>
  <si>
    <t>Qingyuan(CN034)</t>
  </si>
  <si>
    <t>Gaoming Shichu TML (CN0GS)</t>
  </si>
  <si>
    <t>Jiujiang, Nanhai (CN112)</t>
  </si>
  <si>
    <t>Qinzhou (CNQNZ)</t>
  </si>
  <si>
    <t>Shatian International Teminal (CN099)</t>
  </si>
  <si>
    <t>Yantian (CNYYT)</t>
  </si>
  <si>
    <t>Zhongshan Xiaolan (CNZZ2)</t>
  </si>
  <si>
    <t>Heshan(CN048)</t>
  </si>
  <si>
    <t>Rongqi(CN043)</t>
  </si>
  <si>
    <t>Lianhuashan(CN017)</t>
  </si>
  <si>
    <t>Zhanjiang(CN004)</t>
  </si>
  <si>
    <t>Gongyi (CN108)</t>
  </si>
  <si>
    <t>Jiaoxin (CN106)</t>
  </si>
  <si>
    <t>Quanzhou (CNQSJ, CNQZJ)</t>
  </si>
  <si>
    <t>Shatian Rongxuan Terminal (CN0T4)</t>
  </si>
  <si>
    <t>Yunfu Liudu (CNLID)</t>
  </si>
  <si>
    <t>Zhongshan Waimao (CNZSN)</t>
  </si>
  <si>
    <t>SAME AS JTK3SG SERVICE</t>
  </si>
  <si>
    <t>TAIWAN SERVICE</t>
  </si>
  <si>
    <t>Haiphong-Taiwan ( THK )</t>
  </si>
  <si>
    <t>KEELUNG</t>
  </si>
  <si>
    <t>KAOHSIUNG</t>
  </si>
  <si>
    <t>ETA (7-11 days)</t>
  </si>
  <si>
    <t>ETA (8-12 days)</t>
  </si>
  <si>
    <t>ETA (9-13 days)</t>
  </si>
  <si>
    <t>EAST</t>
  </si>
  <si>
    <t>CCTC</t>
  </si>
  <si>
    <t>NO.78 (HMM)</t>
  </si>
  <si>
    <t>26004N</t>
  </si>
  <si>
    <t>26005N</t>
  </si>
  <si>
    <t>PHILIPPINE SERVICE</t>
  </si>
  <si>
    <t>Hai Phong-Manila (CPX)</t>
  </si>
  <si>
    <t>MANILA(N)</t>
  </si>
  <si>
    <t>MANILA(S)</t>
  </si>
  <si>
    <t>ETA (9-15 days)</t>
  </si>
  <si>
    <t>ETA (10-15 days)</t>
  </si>
  <si>
    <t>N/P</t>
    <phoneticPr fontId="0" type="noConversion"/>
  </si>
  <si>
    <t>S/P</t>
    <phoneticPr fontId="0" type="noConversion"/>
  </si>
  <si>
    <t>25007S</t>
  </si>
  <si>
    <t>MALAYSIA SERVICE</t>
  </si>
  <si>
    <t>ROUTE</t>
  </si>
  <si>
    <t>Haiphong-Port Klang-Pasir Gudang (KCM)</t>
  </si>
  <si>
    <t>PORT KLANG</t>
  </si>
  <si>
    <t>PASIR GUDANG</t>
  </si>
  <si>
    <t>ETD (10-17 days)</t>
  </si>
  <si>
    <t>ETD (11-18 days)</t>
  </si>
  <si>
    <t>ETD (13-20 days)</t>
  </si>
  <si>
    <t>WEST PORT</t>
  </si>
  <si>
    <t>NORTH PORT</t>
  </si>
  <si>
    <t>JPCT</t>
  </si>
  <si>
    <t>25008N</t>
  </si>
  <si>
    <t>KMTC TIANJIN</t>
  </si>
  <si>
    <t>2505S</t>
  </si>
  <si>
    <t>YM INAUGURATION</t>
  </si>
  <si>
    <t>318N</t>
  </si>
  <si>
    <t>KMTC PENANG</t>
  </si>
  <si>
    <t>2506S</t>
  </si>
  <si>
    <t>N064</t>
  </si>
  <si>
    <t>SITC YUNCHENG</t>
  </si>
  <si>
    <t>25009N</t>
  </si>
  <si>
    <t>TS NANSHA</t>
  </si>
  <si>
    <t>25006S</t>
  </si>
  <si>
    <t>319N</t>
  </si>
  <si>
    <t>N065</t>
  </si>
  <si>
    <t>2507S</t>
  </si>
  <si>
    <t>25010N</t>
  </si>
  <si>
    <t>320N</t>
  </si>
  <si>
    <t>N066</t>
  </si>
  <si>
    <t>25011N</t>
  </si>
  <si>
    <t>TS CHIBA</t>
  </si>
  <si>
    <t>2508S</t>
  </si>
  <si>
    <t>TS OSAKA</t>
  </si>
  <si>
    <t>ZHONG GU DONG HAI</t>
  </si>
  <si>
    <t>524N</t>
  </si>
  <si>
    <t>526N</t>
  </si>
  <si>
    <t>528N</t>
  </si>
  <si>
    <t>530N</t>
  </si>
  <si>
    <t>Haiphong-Penang (KCM2)</t>
  </si>
  <si>
    <t>PENANG</t>
  </si>
  <si>
    <t>ETD (12-15 days)</t>
  </si>
  <si>
    <t>ETD (14-17 days)</t>
  </si>
  <si>
    <t>NBCT</t>
  </si>
  <si>
    <t>CMA CGM CORAL</t>
  </si>
  <si>
    <t>0BYK2S</t>
  </si>
  <si>
    <t>ANL WANGARATTA</t>
  </si>
  <si>
    <t>0BYK4S</t>
  </si>
  <si>
    <t>CMA CGM LISBON</t>
  </si>
  <si>
    <t>0BYK6S</t>
  </si>
  <si>
    <t>CMA CGM NANTONG</t>
  </si>
  <si>
    <t>0BYK8S</t>
  </si>
  <si>
    <t>CMA CGM AMBER</t>
  </si>
  <si>
    <t>0BYKAS</t>
  </si>
  <si>
    <t>CMA CGM VALENCIA</t>
  </si>
  <si>
    <t>0BYKCS</t>
  </si>
  <si>
    <t>0BYKES</t>
  </si>
  <si>
    <t>0BYKGS</t>
  </si>
  <si>
    <t>0BYKIS</t>
  </si>
  <si>
    <t>Add: 14TH Floor, No 519, Kim Ma Street,
Ba Dinh District,  Ha Noi City, Viet Nam</t>
  </si>
  <si>
    <t>Add:  Room 520 TD Plaza Business Centre, Lot 20,
Le Hong Phong Str, Hai Phong City, Viet Nam</t>
  </si>
  <si>
    <t>Mr. Chung / Jacky</t>
  </si>
  <si>
    <t>: +84 902 101 090</t>
  </si>
  <si>
    <t>Ms. Quynh / Kylie</t>
  </si>
  <si>
    <t>THAILAND SERVICE</t>
  </si>
  <si>
    <t>Haiphong-Laemchabang-Bangkok (TRX)</t>
  </si>
  <si>
    <t>LAEMCHABANG</t>
  </si>
  <si>
    <t>BANGKOK</t>
  </si>
  <si>
    <t>ETA (10-17 days)</t>
  </si>
  <si>
    <t>ETA (11-18 days)</t>
  </si>
  <si>
    <t>ESCO (B3)</t>
  </si>
  <si>
    <t>PAT (Terminal 1)</t>
  </si>
  <si>
    <t>TBN 1</t>
  </si>
  <si>
    <t>2-3 days from LAEMCHABANG to LAT KRABANG by rail</t>
  </si>
  <si>
    <t>INDIA - PAKISTAN SERVICE</t>
  </si>
  <si>
    <t>NHAVA SHEVA</t>
  </si>
  <si>
    <t>MUNDRA</t>
  </si>
  <si>
    <t>KARACHI</t>
  </si>
  <si>
    <t>ETA (20-25 days)</t>
  </si>
  <si>
    <t>ETA (24-29 days)</t>
  </si>
  <si>
    <t>ETA (26-31 days)</t>
  </si>
  <si>
    <t>BMCT</t>
  </si>
  <si>
    <t>ADANI CT2</t>
  </si>
  <si>
    <t>SAPT</t>
  </si>
  <si>
    <t>XIN CHANG SHU</t>
  </si>
  <si>
    <t>KMTC NHAVA SHEVA</t>
  </si>
  <si>
    <t>CHENNAI</t>
  </si>
  <si>
    <t>VISAKHAPATNAM - INVTZ</t>
  </si>
  <si>
    <t>ETA (17-25 days)</t>
  </si>
  <si>
    <t>ETA (21-29 days)</t>
  </si>
  <si>
    <t>CITPL</t>
  </si>
  <si>
    <t>VCTPL</t>
  </si>
  <si>
    <t>NEW ZEALAND SERVICE</t>
  </si>
  <si>
    <t>SENDING SI / SUBMIT VGM</t>
  </si>
  <si>
    <t>BILL AMENDMENT</t>
  </si>
  <si>
    <t>JTK</t>
  </si>
  <si>
    <t>NV2</t>
  </si>
  <si>
    <t>Haiphong- Lyttelton / Tauranga ( NZE )</t>
  </si>
  <si>
    <t>Auckland</t>
  </si>
  <si>
    <t>Wellington</t>
  </si>
  <si>
    <t>Lyttelton</t>
  </si>
  <si>
    <t>Napier</t>
  </si>
  <si>
    <t>Tauranga</t>
  </si>
  <si>
    <t>ETA ( 25-30 days)</t>
  </si>
  <si>
    <t>ETA ( 29-34 days)</t>
  </si>
  <si>
    <t>ETA ( 27-32 days)</t>
  </si>
  <si>
    <t>NZAKL</t>
  </si>
  <si>
    <t>NZWLG</t>
  </si>
  <si>
    <t>NZLYT</t>
  </si>
  <si>
    <t>NZNPE</t>
  </si>
  <si>
    <t>NZTRG</t>
  </si>
  <si>
    <t>TS KOBE</t>
  </si>
  <si>
    <t>24026N</t>
  </si>
  <si>
    <t>24019N</t>
  </si>
  <si>
    <t>24025N</t>
  </si>
  <si>
    <t>24021N</t>
  </si>
  <si>
    <t>24020N</t>
  </si>
  <si>
    <t>25001N</t>
  </si>
  <si>
    <t>HPH(12/Jan.) OMIT</t>
  </si>
  <si>
    <t>24027N</t>
  </si>
  <si>
    <t>ERASMUS CHIEF</t>
  </si>
  <si>
    <t>450N</t>
  </si>
  <si>
    <t>24028N</t>
  </si>
  <si>
    <t>452N</t>
  </si>
  <si>
    <t>24029N</t>
  </si>
  <si>
    <t>502N</t>
  </si>
  <si>
    <t>504N</t>
  </si>
  <si>
    <t>25002N</t>
  </si>
  <si>
    <t>AUSTRALIA SERVICE</t>
  </si>
  <si>
    <t>Haiphong-Australia Service (CA2)</t>
  </si>
  <si>
    <t>SYDNEY</t>
  </si>
  <si>
    <t>MELBOURNE</t>
  </si>
  <si>
    <t>BRISBANE</t>
  </si>
  <si>
    <t>ETA (27-30 days)</t>
  </si>
  <si>
    <t>ETA (29-32 days)</t>
  </si>
  <si>
    <t>ETA (24-27 days)</t>
  </si>
  <si>
    <t>MCT</t>
  </si>
  <si>
    <t>DPW</t>
  </si>
  <si>
    <t>TS MUNDRA</t>
  </si>
  <si>
    <t>ETA (28-31 days)</t>
  </si>
  <si>
    <t>ETA (32-35 days)</t>
  </si>
  <si>
    <t>ETA (36-39 days)</t>
  </si>
  <si>
    <t>SIPG ZCT(WGQ2)</t>
  </si>
  <si>
    <t>US SERVICE</t>
  </si>
  <si>
    <t>Haiphong-LongBeach (AWC)</t>
  </si>
  <si>
    <t>LONG BEACH</t>
  </si>
  <si>
    <t>ETA (28-32 days)</t>
  </si>
  <si>
    <t>SSA Terminal (Pier A)</t>
  </si>
  <si>
    <t>KMTC MUNDRA</t>
  </si>
  <si>
    <t>2507E</t>
  </si>
  <si>
    <t>546N</t>
  </si>
  <si>
    <t>NORTHERN MONUMENT</t>
  </si>
  <si>
    <t>EAST AFRICA SERVICE</t>
  </si>
  <si>
    <t>Haiphong-Jebel (CME)</t>
  </si>
  <si>
    <t>AEJEA</t>
  </si>
  <si>
    <t>ETA (22-34 days)</t>
  </si>
  <si>
    <t>DPW-Terminal 3</t>
  </si>
  <si>
    <t>X-PRESS ODYSSEY</t>
  </si>
  <si>
    <t>MUMBAI BRIDGE</t>
  </si>
  <si>
    <t>X-PRESS CAPELLA</t>
  </si>
  <si>
    <t>SYDNEY BRIDGE</t>
  </si>
  <si>
    <t>ETA (20-34 days)</t>
  </si>
  <si>
    <t>MEXICO SERVICE</t>
  </si>
  <si>
    <t>Haiphong-Manzanillo (MEX)</t>
  </si>
  <si>
    <t>MANZANILLO</t>
  </si>
  <si>
    <t>SMCT(WGQ5)</t>
  </si>
  <si>
    <t>OCUPA(SSA)</t>
  </si>
  <si>
    <t>TS COLOMBO</t>
  </si>
  <si>
    <t>ESL ASANTE</t>
  </si>
  <si>
    <t>SINGAPORE SERVICE</t>
  </si>
  <si>
    <t>Haiphong-Singapore (AIS)</t>
  </si>
  <si>
    <t>SGSIN</t>
  </si>
  <si>
    <t>ETA (15-17 days)</t>
  </si>
  <si>
    <t>PSA</t>
  </si>
  <si>
    <t>RED SEA SERVICE</t>
  </si>
  <si>
    <t>Haiphong-Sokhna-Aqaba-Jeddah (RCX)</t>
  </si>
  <si>
    <t>JEDDAH</t>
  </si>
  <si>
    <t>SOKHNA</t>
  </si>
  <si>
    <t>AQUABA</t>
  </si>
  <si>
    <t>ETA (28-30 days)</t>
  </si>
  <si>
    <t>ETA (31-33 days)</t>
  </si>
  <si>
    <t>ETA (33-35 days)</t>
  </si>
  <si>
    <t>Sokhna DPW</t>
  </si>
  <si>
    <t>Aqaba container terminal (ACT)</t>
  </si>
  <si>
    <t>JTK3</t>
  </si>
  <si>
    <t>2603W</t>
  </si>
  <si>
    <t>TS NAGOYA</t>
  </si>
  <si>
    <t>26008N</t>
  </si>
  <si>
    <t>26009N</t>
  </si>
  <si>
    <t>KMTC GWANGYANG</t>
  </si>
  <si>
    <t>KMTC CHENNAI</t>
  </si>
  <si>
    <t>2602W</t>
  </si>
  <si>
    <t>Haiphong-India (IFX2)</t>
  </si>
  <si>
    <t>REN JIAN 27</t>
  </si>
  <si>
    <t>423N</t>
  </si>
  <si>
    <t>TS KAOHSIUNG</t>
  </si>
  <si>
    <t>KMTC MANILA</t>
  </si>
  <si>
    <t>26413W</t>
  </si>
  <si>
    <t>26613W</t>
  </si>
  <si>
    <t>N077</t>
  </si>
  <si>
    <t>424N</t>
  </si>
  <si>
    <t>N078</t>
  </si>
  <si>
    <t>2605N</t>
  </si>
  <si>
    <t>TS KELANG</t>
  </si>
  <si>
    <t>26003W</t>
  </si>
  <si>
    <t>ZHONG GU NAN JING</t>
  </si>
  <si>
    <t>TS KEELUNG</t>
  </si>
  <si>
    <t>26112W</t>
  </si>
  <si>
    <t>Jeddah DPW (SCT+RSGT)</t>
  </si>
  <si>
    <t>2610N</t>
  </si>
  <si>
    <t>26006N</t>
  </si>
  <si>
    <t>2607N</t>
  </si>
  <si>
    <t>2606N</t>
  </si>
  <si>
    <t>2608N</t>
  </si>
  <si>
    <t>0079N</t>
  </si>
  <si>
    <t>0425N</t>
  </si>
  <si>
    <t>2612N</t>
  </si>
  <si>
    <t>2615N</t>
  </si>
  <si>
    <t>2604W</t>
  </si>
  <si>
    <t>LAEM CHABANG VOYAGER</t>
  </si>
  <si>
    <t>T.S. CONTAINER LINES HA NOI COMPANY LIMITED
Room 704, 7th Floor, The May Legend Building,
No. 55-57 Dien Bien Phu Str, Hong Bang Ward,
 Hai Phong City, Viet Nam
Tel: 02253.686.985       Fax: 0225.3652557 
E-mail: sales.tslhph@tslines.com.vn
Website: Http:w.tslines.com/EN/</t>
  </si>
  <si>
    <t>Add:  Room 704, 7th Floor, The May Legend Building, No. 55-57 Dien Bien Phu Street, Hong Bang Ward, Hai Phong City, Vietnam</t>
  </si>
  <si>
    <t>2614N</t>
  </si>
  <si>
    <t>2607S</t>
  </si>
  <si>
    <t>2605W</t>
  </si>
  <si>
    <t>NAVIOS BAHAMAS</t>
  </si>
  <si>
    <t xml:space="preserve">TSL &amp; IAL: Hokko C10/C12  
YML: NANKO C4 </t>
  </si>
  <si>
    <t>2616N</t>
  </si>
  <si>
    <t>2617N</t>
  </si>
  <si>
    <t>087N</t>
  </si>
  <si>
    <t>TEH VICTORY</t>
  </si>
  <si>
    <t>MTT SAISUNEE</t>
  </si>
  <si>
    <t>AS PATRIA</t>
  </si>
  <si>
    <t>SATTHA BHUM</t>
  </si>
  <si>
    <t>NBCT(Phase 2)</t>
  </si>
  <si>
    <t>NBCT (Phase 2)</t>
  </si>
  <si>
    <t>John</t>
  </si>
  <si>
    <t>Nguyen Duc Truong</t>
  </si>
  <si>
    <t>john_tslhph@tslines.com.vn</t>
  </si>
  <si>
    <t>001</t>
  </si>
  <si>
    <t>Ally</t>
  </si>
  <si>
    <t>: +84 986 314 821</t>
  </si>
  <si>
    <t xml:space="preserve">Mr. Truong / John </t>
  </si>
  <si>
    <t>429N</t>
  </si>
  <si>
    <t>N083</t>
  </si>
  <si>
    <t>430N</t>
  </si>
  <si>
    <t>N084</t>
  </si>
  <si>
    <t>2618N</t>
  </si>
  <si>
    <t>2619N</t>
  </si>
  <si>
    <t>088N</t>
  </si>
  <si>
    <t>2611N</t>
  </si>
  <si>
    <t>2633E</t>
  </si>
  <si>
    <t>2634E</t>
  </si>
  <si>
    <t>2635E</t>
  </si>
  <si>
    <t>2636E</t>
  </si>
  <si>
    <t>2637E</t>
  </si>
  <si>
    <t>PRIME</t>
  </si>
  <si>
    <t>2609N</t>
  </si>
  <si>
    <t>ZHONG GU XIA MEN</t>
  </si>
  <si>
    <t>2630N</t>
  </si>
  <si>
    <t>2631N</t>
  </si>
  <si>
    <t>2632N</t>
  </si>
  <si>
    <t>2633N</t>
  </si>
  <si>
    <t>2634N</t>
  </si>
  <si>
    <t>2614S</t>
  </si>
  <si>
    <t>2615S</t>
  </si>
  <si>
    <t>2616S</t>
  </si>
  <si>
    <t>2611S</t>
  </si>
  <si>
    <t>090S</t>
  </si>
  <si>
    <t>091S</t>
  </si>
  <si>
    <t>092S</t>
  </si>
  <si>
    <t>2629S</t>
  </si>
  <si>
    <t>104W</t>
  </si>
  <si>
    <t>TS TACOMA</t>
  </si>
  <si>
    <t>2606W</t>
  </si>
  <si>
    <t>2607W</t>
  </si>
  <si>
    <t>920W</t>
  </si>
  <si>
    <t>KOTA LIHAT</t>
  </si>
  <si>
    <t>TS MELBOURNE</t>
  </si>
  <si>
    <t>YM ENLIGHTENMENT</t>
  </si>
  <si>
    <t>095S</t>
  </si>
  <si>
    <t>0224S</t>
  </si>
  <si>
    <t>2602S</t>
  </si>
  <si>
    <t>OMIT</t>
  </si>
  <si>
    <t>2633W</t>
  </si>
  <si>
    <t>Haiphong-India-Karachi (AIS2)</t>
  </si>
  <si>
    <t>HEMMA BHUM</t>
  </si>
  <si>
    <t>JIRA BHUM</t>
  </si>
  <si>
    <t>ZHONG GU HANG ZHOU</t>
  </si>
  <si>
    <t>MELBOURNE BRIDGE</t>
  </si>
  <si>
    <t>RACINE</t>
  </si>
  <si>
    <t>018W</t>
  </si>
  <si>
    <t>633N</t>
  </si>
  <si>
    <t>635N</t>
  </si>
  <si>
    <t>431N</t>
  </si>
  <si>
    <t>N085</t>
  </si>
  <si>
    <t>637N</t>
  </si>
  <si>
    <t>639N</t>
  </si>
  <si>
    <t>2620N</t>
  </si>
  <si>
    <t>2621N</t>
  </si>
  <si>
    <t>INTERASIA MOMENTUM</t>
  </si>
  <si>
    <t>N072</t>
  </si>
  <si>
    <t>N073</t>
  </si>
  <si>
    <t>089N</t>
  </si>
  <si>
    <t>2613N</t>
  </si>
  <si>
    <t>ETA (13-17 days)</t>
  </si>
  <si>
    <t>ETA (14-19 days)</t>
  </si>
  <si>
    <t>2638E</t>
  </si>
  <si>
    <t>2639E</t>
  </si>
  <si>
    <t>2640E</t>
  </si>
  <si>
    <t>2641E</t>
  </si>
  <si>
    <t>2642E</t>
  </si>
  <si>
    <t>ETA (14-18 days)</t>
  </si>
  <si>
    <t>ETA (15-19 days)</t>
  </si>
  <si>
    <t>TS BANGKOK</t>
  </si>
  <si>
    <t>Phase out</t>
  </si>
  <si>
    <t>2635N</t>
  </si>
  <si>
    <t>2636N</t>
  </si>
  <si>
    <t>2637N</t>
  </si>
  <si>
    <t>2638N</t>
  </si>
  <si>
    <t>2639N</t>
  </si>
  <si>
    <t>TS PUSAN</t>
  </si>
  <si>
    <t>TS TOKYO</t>
  </si>
  <si>
    <t>2612S</t>
  </si>
  <si>
    <t>2617S</t>
  </si>
  <si>
    <t>2613S</t>
  </si>
  <si>
    <t>2618S</t>
  </si>
  <si>
    <t>2619S</t>
  </si>
  <si>
    <t>093S</t>
  </si>
  <si>
    <t>094S</t>
  </si>
  <si>
    <t>2628S</t>
  </si>
  <si>
    <t>2630S</t>
  </si>
  <si>
    <t>2631S</t>
  </si>
  <si>
    <t>2632W</t>
  </si>
  <si>
    <t>014W</t>
  </si>
  <si>
    <t>TSL TBN</t>
  </si>
  <si>
    <t>KMTC DELHI</t>
  </si>
  <si>
    <t>CMA TBN1</t>
  </si>
  <si>
    <t>XIN TIAN JIN</t>
  </si>
  <si>
    <t>ESL DACHAN BAY</t>
  </si>
  <si>
    <t>919W</t>
  </si>
  <si>
    <t>110W</t>
  </si>
  <si>
    <t>KOTA LOCENG</t>
  </si>
  <si>
    <t>0171S</t>
  </si>
  <si>
    <t>0172S</t>
  </si>
  <si>
    <t>096S</t>
  </si>
  <si>
    <t>0225S</t>
  </si>
  <si>
    <t>2606S</t>
  </si>
  <si>
    <t>2603S</t>
  </si>
  <si>
    <t>172W</t>
  </si>
  <si>
    <t>02637W</t>
  </si>
  <si>
    <t>ESL KABIR</t>
  </si>
  <si>
    <t>02636W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</si>
</sst>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[$-409]d\-mmm;@"/>
    <numFmt numFmtId="167" formatCode="dd/mm"/>
    <numFmt numFmtId="168" formatCode="mm/dd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16"/>
      <color rgb="FF00B0F0"/>
      <name val="Times New Roman"/>
      <family val="1"/>
    </font>
    <font>
      <b/>
      <sz val="14"/>
      <color rgb="FF00B0F0"/>
      <name val="Times New Roman"/>
      <family val="1"/>
    </font>
    <font>
      <b/>
      <sz val="16"/>
      <color rgb="FF00B0F0"/>
      <name val="Times New Roman"/>
      <family val="1"/>
    </font>
    <font>
      <b/>
      <sz val="14"/>
      <name val="Times New Roman"/>
      <family val="1"/>
    </font>
    <font>
      <b/>
      <u/>
      <sz val="14"/>
      <color rgb="FF00B0F0"/>
      <name val="Times New Roman"/>
      <family val="1"/>
    </font>
    <font>
      <b/>
      <u/>
      <sz val="14"/>
      <name val="Times New Roman"/>
      <family val="1"/>
    </font>
    <font>
      <sz val="14"/>
      <name val="Times New Roman"/>
      <family val="1"/>
    </font>
    <font>
      <sz val="14"/>
      <color rgb="FF00B0F0"/>
      <name val="Times New Roman"/>
      <family val="1"/>
    </font>
    <font>
      <sz val="12"/>
      <color rgb="FF00B0F0"/>
      <name val="Times New Roman"/>
      <family val="1"/>
    </font>
    <font>
      <u/>
      <sz val="10"/>
      <color indexed="12"/>
      <name val="Arial"/>
      <family val="2"/>
    </font>
    <font>
      <sz val="12"/>
      <name val="宋体"/>
      <charset val="134"/>
    </font>
    <font>
      <b/>
      <sz val="16"/>
      <color rgb="FFFF0000"/>
      <name val="Times New Roman"/>
      <family val="1"/>
    </font>
    <font>
      <b/>
      <sz val="15"/>
      <color rgb="FFFF0000"/>
      <name val="Times New Roman"/>
      <family val="1"/>
    </font>
    <font>
      <b/>
      <u/>
      <sz val="15"/>
      <color rgb="FF00B0F0"/>
      <name val="Times New Roman"/>
      <family val="1"/>
    </font>
    <font>
      <b/>
      <i/>
      <sz val="14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b/>
      <u/>
      <sz val="12"/>
      <color rgb="FF00B0F0"/>
      <name val="Times New Roman"/>
      <family val="1"/>
    </font>
    <font>
      <b/>
      <u/>
      <sz val="12"/>
      <name val="Times New Roman"/>
      <family val="1"/>
    </font>
    <font>
      <b/>
      <sz val="12"/>
      <color rgb="FF00B0F0"/>
      <name val="Times New Roman"/>
      <family val="1"/>
    </font>
    <font>
      <b/>
      <u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新細明體"/>
      <family val="1"/>
      <charset val="136"/>
    </font>
    <font>
      <b/>
      <sz val="10"/>
      <name val="Calibri"/>
      <family val="2"/>
    </font>
    <font>
      <b/>
      <sz val="9"/>
      <name val="Times New Roman"/>
      <family val="1"/>
    </font>
    <font>
      <sz val="10"/>
      <name val="Calibri"/>
      <family val="2"/>
    </font>
    <font>
      <sz val="10"/>
      <color rgb="FFFF0000"/>
      <name val="Calibri"/>
      <family val="2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i/>
      <sz val="10"/>
      <color rgb="FFFF0000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12"/>
      <name val="Times New Roman"/>
      <family val="1"/>
    </font>
    <font>
      <sz val="10"/>
      <name val="Times New Roman"/>
      <family val="1"/>
    </font>
    <font>
      <b/>
      <u/>
      <sz val="16"/>
      <color rgb="FFFF0000"/>
      <name val="Times New Roman"/>
      <family val="1"/>
    </font>
    <font>
      <b/>
      <sz val="12.5"/>
      <color rgb="FFFF0000"/>
      <name val="Times New Roman"/>
      <family val="1"/>
    </font>
    <font>
      <sz val="11"/>
      <name val="ＭＳ Ｐゴシック"/>
      <family val="2"/>
      <charset val="128"/>
    </font>
    <font>
      <sz val="10"/>
      <color indexed="9"/>
      <name val="Times New Roman"/>
      <family val="1"/>
    </font>
    <font>
      <sz val="12"/>
      <name val="宋体"/>
      <charset val="136"/>
    </font>
    <font>
      <b/>
      <sz val="10"/>
      <color indexed="9"/>
      <name val="Times New Roman"/>
      <family val="1"/>
    </font>
    <font>
      <b/>
      <sz val="9"/>
      <color indexed="9"/>
      <name val="Times New Roman"/>
      <family val="1"/>
    </font>
    <font>
      <u/>
      <sz val="14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i/>
      <u/>
      <sz val="11"/>
      <color rgb="FFFF0000"/>
      <name val="Times New Roman"/>
      <family val="1"/>
    </font>
    <font>
      <b/>
      <i/>
      <sz val="10"/>
      <name val="Times New Roman"/>
      <family val="1"/>
    </font>
    <font>
      <b/>
      <u/>
      <sz val="11"/>
      <color indexed="12"/>
      <name val="Times New Roman"/>
      <family val="1"/>
    </font>
    <font>
      <b/>
      <sz val="14"/>
      <color rgb="FFFF0000"/>
      <name val="Times New Roman"/>
      <family val="1"/>
    </font>
    <font>
      <sz val="14"/>
      <color indexed="40"/>
      <name val="Times New Roman"/>
      <family val="1"/>
    </font>
    <font>
      <b/>
      <sz val="16"/>
      <color indexed="40"/>
      <name val="Times New Roman"/>
      <family val="1"/>
    </font>
    <font>
      <b/>
      <sz val="14"/>
      <color indexed="40"/>
      <name val="Times New Roman"/>
      <family val="1"/>
    </font>
    <font>
      <b/>
      <u/>
      <sz val="12"/>
      <color rgb="FF0070C0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10"/>
      <name val="Times New Roman"/>
      <family val="1"/>
    </font>
    <font>
      <sz val="14"/>
      <color theme="5"/>
      <name val="Times New Roman"/>
      <family val="1"/>
    </font>
    <font>
      <b/>
      <sz val="10"/>
      <color indexed="8"/>
      <name val="Times New Roman"/>
      <family val="1"/>
    </font>
    <font>
      <b/>
      <i/>
      <sz val="10"/>
      <color rgb="FFFF0000"/>
      <name val="Times New Roman"/>
      <family val="1"/>
    </font>
    <font>
      <sz val="10"/>
      <color theme="1"/>
      <name val="Times New Roman"/>
      <family val="1"/>
    </font>
    <font>
      <u/>
      <sz val="11"/>
      <color indexed="12"/>
      <name val="Times New Roman"/>
      <family val="1"/>
    </font>
    <font>
      <b/>
      <sz val="10"/>
      <color theme="0"/>
      <name val="Times New Roman"/>
      <family val="1"/>
    </font>
    <font>
      <sz val="12"/>
      <color rgb="FFFF0000"/>
      <name val="Times New Roman"/>
      <family val="1"/>
    </font>
    <font>
      <b/>
      <sz val="9"/>
      <color theme="0"/>
      <name val="Times New Roman"/>
      <family val="1"/>
    </font>
    <font>
      <b/>
      <sz val="20"/>
      <color indexed="10"/>
      <name val="Times New Roman"/>
      <family val="1"/>
    </font>
    <font>
      <b/>
      <sz val="12"/>
      <color indexed="12"/>
      <name val="Times New Roman"/>
      <family val="1"/>
    </font>
    <font>
      <sz val="10"/>
      <color theme="9" tint="-0.249977111117893"/>
      <name val="Times New Roman"/>
      <family val="1"/>
    </font>
    <font>
      <b/>
      <i/>
      <u/>
      <sz val="12"/>
      <color rgb="FFFF0000"/>
      <name val="Times New Roman"/>
      <family val="1"/>
    </font>
    <font>
      <b/>
      <sz val="24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u/>
      <sz val="16"/>
      <name val="Times New Roman"/>
      <family val="1"/>
    </font>
    <font>
      <b/>
      <sz val="18"/>
      <color rgb="FFFF0000"/>
      <name val="Times New Roman"/>
      <family val="1"/>
    </font>
    <font>
      <sz val="12"/>
      <color theme="1"/>
      <name val="Calibri"/>
      <family val="2"/>
      <charset val="136"/>
      <scheme val="minor"/>
    </font>
    <font>
      <b/>
      <sz val="12"/>
      <color theme="1"/>
      <name val="Times New Roman"/>
      <family val="1"/>
    </font>
    <font>
      <b/>
      <u/>
      <sz val="15"/>
      <color theme="0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3"/>
        <bgColor indexed="64"/>
      </patternFill>
    </fill>
  </fills>
  <borders count="104">
    <border>
      <left/>
      <right/>
      <top/>
      <bottom/>
      <diagonal/>
    </border>
    <border>
      <left style="slantDashDot">
        <color rgb="FF00B0F0"/>
      </left>
      <right/>
      <top style="slantDashDot">
        <color rgb="FF00B0F0"/>
      </top>
      <bottom/>
      <diagonal/>
    </border>
    <border>
      <left/>
      <right/>
      <top style="slantDashDot">
        <color rgb="FF00B0F0"/>
      </top>
      <bottom/>
      <diagonal/>
    </border>
    <border>
      <left/>
      <right style="slantDashDot">
        <color rgb="FF00B0F0"/>
      </right>
      <top style="slantDashDot">
        <color rgb="FF00B0F0"/>
      </top>
      <bottom/>
      <diagonal/>
    </border>
    <border>
      <left/>
      <right style="slantDashDot">
        <color rgb="FF00B0F0"/>
      </right>
      <top/>
      <bottom/>
      <diagonal/>
    </border>
    <border>
      <left/>
      <right/>
      <top/>
      <bottom style="slantDashDot">
        <color rgb="FF00B0F0"/>
      </bottom>
      <diagonal/>
    </border>
    <border>
      <left/>
      <right style="slantDashDot">
        <color rgb="FF00B0F0"/>
      </right>
      <top/>
      <bottom style="slantDashDot">
        <color rgb="FF00B0F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15" fillId="0" borderId="0" applyNumberFormat="0" applyFill="0" applyBorder="0" applyAlignment="0" applyProtection="0">
      <alignment vertical="top"/>
      <protection locked="0"/>
    </xf>
    <xf numFmtId="164" fontId="16" fillId="0" borderId="0"/>
    <xf numFmtId="164" fontId="30" fillId="0" borderId="0"/>
    <xf numFmtId="164" fontId="30" fillId="0" borderId="0">
      <alignment vertical="center"/>
    </xf>
    <xf numFmtId="164" fontId="48" fillId="0" borderId="0"/>
    <xf numFmtId="164" fontId="50" fillId="0" borderId="0">
      <alignment vertical="center"/>
    </xf>
    <xf numFmtId="164" fontId="16" fillId="0" borderId="0"/>
    <xf numFmtId="164" fontId="16" fillId="0" borderId="0">
      <alignment vertical="center"/>
    </xf>
    <xf numFmtId="0" fontId="30" fillId="0" borderId="0"/>
    <xf numFmtId="0" fontId="30" fillId="0" borderId="0"/>
    <xf numFmtId="0" fontId="82" fillId="0" borderId="0">
      <alignment vertical="center"/>
    </xf>
  </cellStyleXfs>
  <cellXfs count="425">
    <xf numFmtId="0" fontId="0" fillId="0" borderId="0" xfId="0"/>
    <xf numFmtId="0" fontId="3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6" fillId="2" borderId="0" xfId="0" applyFont="1" applyFill="1"/>
    <xf numFmtId="0" fontId="10" fillId="2" borderId="0" xfId="2" applyFont="1" applyFill="1" applyBorder="1" applyAlignment="1" applyProtection="1"/>
    <xf numFmtId="0" fontId="12" fillId="2" borderId="5" xfId="0" applyFont="1" applyFill="1" applyBorder="1"/>
    <xf numFmtId="0" fontId="3" fillId="2" borderId="6" xfId="0" applyFont="1" applyFill="1" applyBorder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7" xfId="0" applyFont="1" applyFill="1" applyBorder="1"/>
    <xf numFmtId="164" fontId="10" fillId="2" borderId="0" xfId="3" applyFont="1" applyFill="1" applyBorder="1" applyAlignment="1" applyProtection="1"/>
    <xf numFmtId="0" fontId="12" fillId="2" borderId="8" xfId="0" applyFont="1" applyFill="1" applyBorder="1"/>
    <xf numFmtId="0" fontId="13" fillId="2" borderId="9" xfId="0" applyFont="1" applyFill="1" applyBorder="1"/>
    <xf numFmtId="0" fontId="7" fillId="2" borderId="9" xfId="0" applyFont="1" applyFill="1" applyBorder="1"/>
    <xf numFmtId="0" fontId="12" fillId="3" borderId="8" xfId="0" applyFont="1" applyFill="1" applyBorder="1"/>
    <xf numFmtId="164" fontId="6" fillId="3" borderId="11" xfId="4" applyFont="1" applyFill="1" applyBorder="1"/>
    <xf numFmtId="164" fontId="6" fillId="3" borderId="12" xfId="4" applyFont="1" applyFill="1" applyBorder="1"/>
    <xf numFmtId="164" fontId="6" fillId="3" borderId="13" xfId="4" applyFont="1" applyFill="1" applyBorder="1"/>
    <xf numFmtId="0" fontId="13" fillId="3" borderId="0" xfId="0" applyFont="1" applyFill="1"/>
    <xf numFmtId="164" fontId="6" fillId="3" borderId="0" xfId="4" applyFont="1" applyFill="1"/>
    <xf numFmtId="164" fontId="6" fillId="2" borderId="16" xfId="4" applyFont="1" applyFill="1" applyBorder="1"/>
    <xf numFmtId="164" fontId="6" fillId="2" borderId="17" xfId="4" applyFont="1" applyFill="1" applyBorder="1"/>
    <xf numFmtId="164" fontId="17" fillId="2" borderId="19" xfId="4" applyFont="1" applyFill="1" applyBorder="1"/>
    <xf numFmtId="0" fontId="2" fillId="2" borderId="0" xfId="2" applyFill="1" applyBorder="1" applyAlignment="1" applyProtection="1"/>
    <xf numFmtId="0" fontId="2" fillId="2" borderId="20" xfId="2" applyFill="1" applyBorder="1" applyAlignment="1" applyProtection="1"/>
    <xf numFmtId="0" fontId="12" fillId="3" borderId="0" xfId="0" applyFont="1" applyFill="1"/>
    <xf numFmtId="0" fontId="19" fillId="2" borderId="18" xfId="2" applyFont="1" applyFill="1" applyBorder="1" applyAlignment="1" applyProtection="1"/>
    <xf numFmtId="164" fontId="6" fillId="2" borderId="19" xfId="4" applyFont="1" applyFill="1" applyBorder="1"/>
    <xf numFmtId="164" fontId="6" fillId="2" borderId="20" xfId="4" applyFont="1" applyFill="1" applyBorder="1"/>
    <xf numFmtId="0" fontId="20" fillId="3" borderId="0" xfId="0" applyFont="1" applyFill="1" applyAlignment="1">
      <alignment horizontal="left" vertical="center"/>
    </xf>
    <xf numFmtId="0" fontId="5" fillId="2" borderId="0" xfId="0" applyFont="1" applyFill="1"/>
    <xf numFmtId="0" fontId="21" fillId="3" borderId="0" xfId="0" applyFont="1" applyFill="1"/>
    <xf numFmtId="0" fontId="22" fillId="3" borderId="0" xfId="0" applyFont="1" applyFill="1"/>
    <xf numFmtId="0" fontId="10" fillId="3" borderId="0" xfId="0" applyFont="1" applyFill="1"/>
    <xf numFmtId="0" fontId="23" fillId="2" borderId="0" xfId="0" applyFont="1" applyFill="1"/>
    <xf numFmtId="0" fontId="24" fillId="2" borderId="0" xfId="0" applyFont="1" applyFill="1"/>
    <xf numFmtId="0" fontId="3" fillId="3" borderId="0" xfId="0" applyFont="1" applyFill="1"/>
    <xf numFmtId="164" fontId="14" fillId="2" borderId="19" xfId="4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164" fontId="6" fillId="2" borderId="21" xfId="4" applyFont="1" applyFill="1" applyBorder="1"/>
    <xf numFmtId="164" fontId="6" fillId="2" borderId="22" xfId="4" applyFont="1" applyFill="1" applyBorder="1"/>
    <xf numFmtId="164" fontId="6" fillId="2" borderId="23" xfId="4" applyFont="1" applyFill="1" applyBorder="1"/>
    <xf numFmtId="0" fontId="25" fillId="2" borderId="0" xfId="0" applyFont="1" applyFill="1" applyAlignment="1">
      <alignment wrapText="1"/>
    </xf>
    <xf numFmtId="0" fontId="25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vertical="top"/>
    </xf>
    <xf numFmtId="0" fontId="25" fillId="2" borderId="0" xfId="0" applyFont="1" applyFill="1"/>
    <xf numFmtId="0" fontId="26" fillId="2" borderId="0" xfId="2" applyFont="1" applyFill="1" applyAlignment="1" applyProtection="1"/>
    <xf numFmtId="0" fontId="28" fillId="3" borderId="25" xfId="0" applyFont="1" applyFill="1" applyBorder="1" applyAlignment="1">
      <alignment horizontal="center" vertical="center"/>
    </xf>
    <xf numFmtId="0" fontId="28" fillId="3" borderId="26" xfId="0" applyFont="1" applyFill="1" applyBorder="1" applyAlignment="1">
      <alignment horizontal="center" vertical="center"/>
    </xf>
    <xf numFmtId="0" fontId="28" fillId="3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16" fontId="3" fillId="2" borderId="0" xfId="0" applyNumberFormat="1" applyFont="1" applyFill="1"/>
    <xf numFmtId="164" fontId="31" fillId="5" borderId="52" xfId="5" applyFont="1" applyFill="1" applyBorder="1" applyAlignment="1">
      <alignment horizontal="left" vertical="center"/>
    </xf>
    <xf numFmtId="164" fontId="31" fillId="5" borderId="53" xfId="5" applyFont="1" applyFill="1" applyBorder="1" applyAlignment="1">
      <alignment horizontal="left" vertical="center"/>
    </xf>
    <xf numFmtId="164" fontId="31" fillId="5" borderId="53" xfId="5" applyFont="1" applyFill="1" applyBorder="1" applyAlignment="1">
      <alignment horizontal="left" vertical="center" shrinkToFit="1"/>
    </xf>
    <xf numFmtId="49" fontId="31" fillId="5" borderId="54" xfId="5" applyNumberFormat="1" applyFont="1" applyFill="1" applyBorder="1" applyAlignment="1">
      <alignment horizontal="left" vertical="center"/>
    </xf>
    <xf numFmtId="164" fontId="32" fillId="2" borderId="0" xfId="5" applyFont="1" applyFill="1" applyAlignment="1">
      <alignment horizontal="left"/>
    </xf>
    <xf numFmtId="164" fontId="31" fillId="5" borderId="40" xfId="5" applyFont="1" applyFill="1" applyBorder="1" applyAlignment="1">
      <alignment horizontal="left" vertical="center"/>
    </xf>
    <xf numFmtId="164" fontId="31" fillId="5" borderId="41" xfId="5" applyFont="1" applyFill="1" applyBorder="1" applyAlignment="1">
      <alignment horizontal="left" vertical="center"/>
    </xf>
    <xf numFmtId="164" fontId="31" fillId="5" borderId="42" xfId="5" applyFont="1" applyFill="1" applyBorder="1" applyAlignment="1">
      <alignment horizontal="left" vertical="center"/>
    </xf>
    <xf numFmtId="164" fontId="3" fillId="2" borderId="0" xfId="6" applyFont="1" applyFill="1" applyAlignment="1">
      <alignment horizontal="left" vertical="center"/>
    </xf>
    <xf numFmtId="0" fontId="33" fillId="0" borderId="55" xfId="0" applyFont="1" applyBorder="1" applyAlignment="1">
      <alignment horizontal="left" vertical="center"/>
    </xf>
    <xf numFmtId="0" fontId="34" fillId="0" borderId="56" xfId="0" applyFont="1" applyBorder="1" applyAlignment="1">
      <alignment horizontal="left" vertical="center"/>
    </xf>
    <xf numFmtId="0" fontId="31" fillId="0" borderId="56" xfId="0" applyFont="1" applyBorder="1" applyAlignment="1">
      <alignment horizontal="left" vertical="center"/>
    </xf>
    <xf numFmtId="1" fontId="31" fillId="0" borderId="56" xfId="0" applyNumberFormat="1" applyFont="1" applyBorder="1" applyAlignment="1">
      <alignment horizontal="left" vertical="center"/>
    </xf>
    <xf numFmtId="0" fontId="31" fillId="0" borderId="57" xfId="0" applyFont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1" fillId="5" borderId="40" xfId="0" applyFont="1" applyFill="1" applyBorder="1" applyAlignment="1">
      <alignment vertical="center"/>
    </xf>
    <xf numFmtId="0" fontId="31" fillId="5" borderId="41" xfId="0" applyFont="1" applyFill="1" applyBorder="1" applyAlignment="1">
      <alignment vertical="center"/>
    </xf>
    <xf numFmtId="1" fontId="31" fillId="5" borderId="41" xfId="0" applyNumberFormat="1" applyFont="1" applyFill="1" applyBorder="1" applyAlignment="1">
      <alignment vertical="center"/>
    </xf>
    <xf numFmtId="0" fontId="31" fillId="5" borderId="42" xfId="0" applyFont="1" applyFill="1" applyBorder="1" applyAlignment="1">
      <alignment vertical="center"/>
    </xf>
    <xf numFmtId="164" fontId="3" fillId="2" borderId="0" xfId="5" applyFont="1" applyFill="1" applyAlignment="1">
      <alignment horizontal="left"/>
    </xf>
    <xf numFmtId="0" fontId="31" fillId="5" borderId="40" xfId="0" applyFont="1" applyFill="1" applyBorder="1" applyAlignment="1">
      <alignment horizontal="left" vertical="center"/>
    </xf>
    <xf numFmtId="0" fontId="31" fillId="5" borderId="41" xfId="0" applyFont="1" applyFill="1" applyBorder="1" applyAlignment="1">
      <alignment horizontal="left" vertical="center"/>
    </xf>
    <xf numFmtId="1" fontId="31" fillId="5" borderId="41" xfId="5" applyNumberFormat="1" applyFont="1" applyFill="1" applyBorder="1" applyAlignment="1">
      <alignment horizontal="left" vertical="center"/>
    </xf>
    <xf numFmtId="1" fontId="31" fillId="5" borderId="41" xfId="0" applyNumberFormat="1" applyFont="1" applyFill="1" applyBorder="1" applyAlignment="1">
      <alignment horizontal="left" vertical="center"/>
    </xf>
    <xf numFmtId="0" fontId="31" fillId="5" borderId="42" xfId="0" applyFont="1" applyFill="1" applyBorder="1" applyAlignment="1">
      <alignment horizontal="left" vertical="center"/>
    </xf>
    <xf numFmtId="0" fontId="33" fillId="0" borderId="58" xfId="0" applyFont="1" applyBorder="1" applyAlignment="1">
      <alignment horizontal="left" vertical="center"/>
    </xf>
    <xf numFmtId="0" fontId="33" fillId="0" borderId="59" xfId="0" applyFont="1" applyBorder="1" applyAlignment="1">
      <alignment horizontal="left" vertical="center"/>
    </xf>
    <xf numFmtId="0" fontId="31" fillId="0" borderId="59" xfId="0" applyFont="1" applyBorder="1" applyAlignment="1">
      <alignment horizontal="left" vertical="center"/>
    </xf>
    <xf numFmtId="0" fontId="31" fillId="2" borderId="60" xfId="0" applyFont="1" applyFill="1" applyBorder="1" applyAlignment="1">
      <alignment horizontal="left" vertical="center"/>
    </xf>
    <xf numFmtId="0" fontId="27" fillId="4" borderId="16" xfId="0" applyFont="1" applyFill="1" applyBorder="1"/>
    <xf numFmtId="0" fontId="27" fillId="4" borderId="61" xfId="0" applyFont="1" applyFill="1" applyBorder="1"/>
    <xf numFmtId="0" fontId="3" fillId="4" borderId="62" xfId="0" applyFont="1" applyFill="1" applyBorder="1"/>
    <xf numFmtId="0" fontId="3" fillId="4" borderId="63" xfId="0" applyFont="1" applyFill="1" applyBorder="1"/>
    <xf numFmtId="0" fontId="3" fillId="4" borderId="0" xfId="0" applyFont="1" applyFill="1"/>
    <xf numFmtId="0" fontId="35" fillId="0" borderId="31" xfId="0" applyFont="1" applyBorder="1" applyAlignment="1">
      <alignment horizontal="center" vertical="center" wrapText="1"/>
    </xf>
    <xf numFmtId="165" fontId="35" fillId="0" borderId="31" xfId="1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6" fillId="0" borderId="31" xfId="0" applyFont="1" applyBorder="1" applyAlignment="1">
      <alignment horizontal="left" vertical="center"/>
    </xf>
    <xf numFmtId="0" fontId="36" fillId="0" borderId="31" xfId="0" applyFont="1" applyBorder="1" applyAlignment="1">
      <alignment horizontal="center" vertical="center"/>
    </xf>
    <xf numFmtId="0" fontId="35" fillId="0" borderId="31" xfId="0" applyFont="1" applyBorder="1" applyAlignment="1">
      <alignment horizontal="left" vertical="center"/>
    </xf>
    <xf numFmtId="0" fontId="35" fillId="0" borderId="31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/>
    </xf>
    <xf numFmtId="0" fontId="35" fillId="0" borderId="64" xfId="0" applyFont="1" applyBorder="1" applyAlignment="1">
      <alignment horizontal="left" vertical="top" wrapText="1"/>
    </xf>
    <xf numFmtId="0" fontId="41" fillId="0" borderId="64" xfId="0" applyFont="1" applyBorder="1" applyAlignment="1">
      <alignment horizontal="left" vertical="center" wrapText="1"/>
    </xf>
    <xf numFmtId="0" fontId="35" fillId="0" borderId="64" xfId="0" applyFont="1" applyBorder="1" applyAlignment="1">
      <alignment horizontal="center" vertical="top" wrapText="1"/>
    </xf>
    <xf numFmtId="3" fontId="42" fillId="0" borderId="64" xfId="0" applyNumberFormat="1" applyFont="1" applyBorder="1" applyAlignment="1">
      <alignment horizontal="right" vertical="center" shrinkToFit="1"/>
    </xf>
    <xf numFmtId="0" fontId="43" fillId="0" borderId="64" xfId="0" applyFont="1" applyBorder="1" applyAlignment="1">
      <alignment horizontal="left" wrapText="1"/>
    </xf>
    <xf numFmtId="0" fontId="43" fillId="0" borderId="64" xfId="0" applyFont="1" applyBorder="1" applyAlignment="1">
      <alignment horizontal="center" wrapText="1"/>
    </xf>
    <xf numFmtId="0" fontId="43" fillId="0" borderId="64" xfId="0" applyFont="1" applyBorder="1" applyAlignment="1">
      <alignment horizontal="right" vertical="center" wrapText="1"/>
    </xf>
    <xf numFmtId="0" fontId="38" fillId="0" borderId="31" xfId="0" applyFont="1" applyBorder="1" applyAlignment="1">
      <alignment horizontal="right"/>
    </xf>
    <xf numFmtId="0" fontId="43" fillId="0" borderId="64" xfId="0" applyFont="1" applyBorder="1" applyAlignment="1">
      <alignment horizontal="center" vertical="center" wrapText="1"/>
    </xf>
    <xf numFmtId="0" fontId="43" fillId="0" borderId="64" xfId="0" applyFont="1" applyBorder="1" applyAlignment="1">
      <alignment horizontal="left" vertical="top" wrapText="1"/>
    </xf>
    <xf numFmtId="0" fontId="35" fillId="0" borderId="64" xfId="0" applyFont="1" applyBorder="1" applyAlignment="1">
      <alignment horizontal="center" vertical="center" wrapText="1"/>
    </xf>
    <xf numFmtId="0" fontId="43" fillId="0" borderId="64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165" fontId="35" fillId="0" borderId="31" xfId="1" applyNumberFormat="1" applyFont="1" applyFill="1" applyBorder="1" applyAlignment="1">
      <alignment horizontal="center" vertical="center"/>
    </xf>
    <xf numFmtId="0" fontId="9" fillId="2" borderId="65" xfId="0" applyFont="1" applyFill="1" applyBorder="1"/>
    <xf numFmtId="0" fontId="44" fillId="2" borderId="65" xfId="0" applyFont="1" applyFill="1" applyBorder="1"/>
    <xf numFmtId="0" fontId="45" fillId="2" borderId="0" xfId="0" applyFont="1" applyFill="1"/>
    <xf numFmtId="0" fontId="46" fillId="2" borderId="0" xfId="2" applyFont="1" applyFill="1" applyAlignment="1" applyProtection="1">
      <alignment horizontal="center"/>
    </xf>
    <xf numFmtId="0" fontId="47" fillId="2" borderId="0" xfId="0" applyFont="1" applyFill="1" applyAlignment="1">
      <alignment vertical="center"/>
    </xf>
    <xf numFmtId="0" fontId="35" fillId="4" borderId="52" xfId="0" applyFont="1" applyFill="1" applyBorder="1" applyAlignment="1">
      <alignment horizontal="center" vertical="center"/>
    </xf>
    <xf numFmtId="164" fontId="35" fillId="4" borderId="25" xfId="7" applyFont="1" applyFill="1" applyBorder="1" applyAlignment="1">
      <alignment horizontal="center" vertical="center"/>
    </xf>
    <xf numFmtId="164" fontId="35" fillId="4" borderId="29" xfId="7" applyFont="1" applyFill="1" applyBorder="1" applyAlignment="1">
      <alignment horizontal="center" vertical="center"/>
    </xf>
    <xf numFmtId="164" fontId="35" fillId="4" borderId="66" xfId="7" applyFont="1" applyFill="1" applyBorder="1" applyAlignment="1">
      <alignment horizontal="center" vertical="center"/>
    </xf>
    <xf numFmtId="166" fontId="35" fillId="4" borderId="67" xfId="7" applyNumberFormat="1" applyFont="1" applyFill="1" applyBorder="1" applyAlignment="1">
      <alignment horizontal="center" vertical="center"/>
    </xf>
    <xf numFmtId="166" fontId="35" fillId="4" borderId="68" xfId="7" applyNumberFormat="1" applyFont="1" applyFill="1" applyBorder="1" applyAlignment="1">
      <alignment horizontal="center" vertical="center"/>
    </xf>
    <xf numFmtId="164" fontId="51" fillId="3" borderId="55" xfId="8" applyFont="1" applyFill="1" applyBorder="1" applyAlignment="1">
      <alignment horizontal="center" vertical="center"/>
    </xf>
    <xf numFmtId="166" fontId="51" fillId="3" borderId="56" xfId="8" applyNumberFormat="1" applyFont="1" applyFill="1" applyBorder="1" applyAlignment="1">
      <alignment horizontal="center" vertical="center"/>
    </xf>
    <xf numFmtId="164" fontId="51" fillId="3" borderId="56" xfId="8" applyFont="1" applyFill="1" applyBorder="1" applyAlignment="1">
      <alignment horizontal="center" vertical="center"/>
    </xf>
    <xf numFmtId="164" fontId="51" fillId="3" borderId="57" xfId="8" applyFont="1" applyFill="1" applyBorder="1" applyAlignment="1">
      <alignment horizontal="center" vertical="center"/>
    </xf>
    <xf numFmtId="164" fontId="52" fillId="3" borderId="55" xfId="7" applyFont="1" applyFill="1" applyBorder="1" applyAlignment="1">
      <alignment horizontal="center" vertical="center"/>
    </xf>
    <xf numFmtId="166" fontId="52" fillId="3" borderId="56" xfId="7" applyNumberFormat="1" applyFont="1" applyFill="1" applyBorder="1" applyAlignment="1">
      <alignment horizontal="center" vertical="center" wrapText="1"/>
    </xf>
    <xf numFmtId="167" fontId="45" fillId="0" borderId="73" xfId="9" applyNumberFormat="1" applyFont="1" applyBorder="1" applyAlignment="1">
      <alignment horizontal="center" vertical="center"/>
    </xf>
    <xf numFmtId="167" fontId="45" fillId="0" borderId="74" xfId="9" applyNumberFormat="1" applyFont="1" applyBorder="1" applyAlignment="1">
      <alignment horizontal="center" vertical="center"/>
    </xf>
    <xf numFmtId="167" fontId="45" fillId="0" borderId="75" xfId="9" applyNumberFormat="1" applyFont="1" applyBorder="1" applyAlignment="1">
      <alignment horizontal="center" vertical="center"/>
    </xf>
    <xf numFmtId="0" fontId="46" fillId="0" borderId="0" xfId="2" applyFont="1" applyFill="1" applyAlignment="1" applyProtection="1">
      <alignment horizontal="center"/>
    </xf>
    <xf numFmtId="0" fontId="45" fillId="0" borderId="0" xfId="0" applyFont="1"/>
    <xf numFmtId="167" fontId="45" fillId="0" borderId="76" xfId="9" applyNumberFormat="1" applyFont="1" applyBorder="1" applyAlignment="1">
      <alignment horizontal="center" vertical="center"/>
    </xf>
    <xf numFmtId="167" fontId="45" fillId="0" borderId="77" xfId="9" applyNumberFormat="1" applyFont="1" applyBorder="1" applyAlignment="1">
      <alignment horizontal="center" vertical="center"/>
    </xf>
    <xf numFmtId="167" fontId="45" fillId="0" borderId="78" xfId="9" applyNumberFormat="1" applyFont="1" applyBorder="1" applyAlignment="1">
      <alignment horizontal="center" vertical="center"/>
    </xf>
    <xf numFmtId="0" fontId="53" fillId="2" borderId="0" xfId="2" applyFont="1" applyFill="1" applyAlignment="1" applyProtection="1">
      <alignment horizontal="center"/>
    </xf>
    <xf numFmtId="164" fontId="35" fillId="4" borderId="67" xfId="7" applyFont="1" applyFill="1" applyBorder="1" applyAlignment="1">
      <alignment horizontal="center" vertical="center"/>
    </xf>
    <xf numFmtId="164" fontId="52" fillId="3" borderId="56" xfId="7" applyFont="1" applyFill="1" applyBorder="1" applyAlignment="1">
      <alignment horizontal="center" vertical="center"/>
    </xf>
    <xf numFmtId="164" fontId="35" fillId="4" borderId="68" xfId="7" applyFont="1" applyFill="1" applyBorder="1" applyAlignment="1">
      <alignment horizontal="center" vertical="center"/>
    </xf>
    <xf numFmtId="164" fontId="52" fillId="3" borderId="56" xfId="7" applyFont="1" applyFill="1" applyBorder="1" applyAlignment="1">
      <alignment horizontal="center" vertical="center" wrapText="1"/>
    </xf>
    <xf numFmtId="164" fontId="52" fillId="3" borderId="57" xfId="7" applyFont="1" applyFill="1" applyBorder="1" applyAlignment="1">
      <alignment horizontal="center" vertical="center"/>
    </xf>
    <xf numFmtId="0" fontId="54" fillId="2" borderId="0" xfId="0" applyFont="1" applyFill="1"/>
    <xf numFmtId="0" fontId="56" fillId="2" borderId="0" xfId="2" applyFont="1" applyFill="1" applyAlignment="1" applyProtection="1">
      <alignment horizontal="center"/>
    </xf>
    <xf numFmtId="164" fontId="54" fillId="2" borderId="0" xfId="8" applyFont="1" applyFill="1" applyAlignment="1">
      <alignment horizontal="center" vertical="center"/>
    </xf>
    <xf numFmtId="164" fontId="54" fillId="2" borderId="0" xfId="9" applyFont="1" applyFill="1" applyAlignment="1">
      <alignment horizontal="center" vertical="center"/>
    </xf>
    <xf numFmtId="0" fontId="56" fillId="2" borderId="0" xfId="0" applyFont="1" applyFill="1"/>
    <xf numFmtId="0" fontId="57" fillId="2" borderId="0" xfId="0" applyFont="1" applyFill="1"/>
    <xf numFmtId="164" fontId="45" fillId="2" borderId="0" xfId="8" applyFont="1" applyFill="1" applyAlignment="1">
      <alignment horizontal="center" vertical="center"/>
    </xf>
    <xf numFmtId="164" fontId="45" fillId="2" borderId="0" xfId="9" applyFont="1" applyFill="1" applyAlignment="1">
      <alignment horizontal="center" vertical="center"/>
    </xf>
    <xf numFmtId="0" fontId="58" fillId="2" borderId="0" xfId="0" applyFont="1" applyFill="1"/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164" fontId="35" fillId="2" borderId="0" xfId="8" applyFont="1" applyFill="1" applyAlignment="1">
      <alignment horizontal="center"/>
    </xf>
    <xf numFmtId="0" fontId="45" fillId="2" borderId="0" xfId="0" applyFont="1" applyFill="1" applyAlignment="1">
      <alignment horizontal="center"/>
    </xf>
    <xf numFmtId="49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27" fillId="2" borderId="0" xfId="0" applyFont="1" applyFill="1" applyAlignment="1">
      <alignment vertical="center"/>
    </xf>
    <xf numFmtId="0" fontId="59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vertical="center"/>
    </xf>
    <xf numFmtId="0" fontId="60" fillId="2" borderId="0" xfId="0" applyFont="1" applyFill="1"/>
    <xf numFmtId="0" fontId="59" fillId="2" borderId="0" xfId="2" applyFont="1" applyFill="1" applyAlignment="1" applyProtection="1">
      <alignment horizontal="center"/>
    </xf>
    <xf numFmtId="0" fontId="26" fillId="2" borderId="0" xfId="2" applyFont="1" applyFill="1" applyAlignment="1" applyProtection="1">
      <alignment vertical="center"/>
    </xf>
    <xf numFmtId="0" fontId="61" fillId="2" borderId="0" xfId="0" applyFont="1" applyFill="1" applyAlignment="1">
      <alignment vertical="center"/>
    </xf>
    <xf numFmtId="0" fontId="62" fillId="2" borderId="0" xfId="0" applyFont="1" applyFill="1" applyAlignment="1">
      <alignment vertical="center"/>
    </xf>
    <xf numFmtId="0" fontId="63" fillId="2" borderId="0" xfId="2" applyFont="1" applyFill="1" applyAlignment="1" applyProtection="1">
      <alignment vertical="center"/>
    </xf>
    <xf numFmtId="0" fontId="64" fillId="2" borderId="0" xfId="0" applyFont="1" applyFill="1" applyAlignment="1">
      <alignment horizontal="left" vertical="center"/>
    </xf>
    <xf numFmtId="0" fontId="65" fillId="0" borderId="0" xfId="0" applyFont="1" applyAlignment="1">
      <alignment vertical="center"/>
    </xf>
    <xf numFmtId="0" fontId="66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35" fillId="4" borderId="79" xfId="0" applyFont="1" applyFill="1" applyBorder="1" applyAlignment="1">
      <alignment horizontal="center" vertical="center"/>
    </xf>
    <xf numFmtId="167" fontId="45" fillId="0" borderId="80" xfId="9" applyNumberFormat="1" applyFont="1" applyBorder="1" applyAlignment="1">
      <alignment horizontal="center" vertical="center"/>
    </xf>
    <xf numFmtId="167" fontId="45" fillId="0" borderId="81" xfId="9" applyNumberFormat="1" applyFont="1" applyBorder="1" applyAlignment="1">
      <alignment horizontal="center" vertical="center"/>
    </xf>
    <xf numFmtId="168" fontId="67" fillId="4" borderId="66" xfId="7" applyNumberFormat="1" applyFont="1" applyFill="1" applyBorder="1" applyAlignment="1">
      <alignment horizontal="center" vertical="center"/>
    </xf>
    <xf numFmtId="164" fontId="35" fillId="6" borderId="67" xfId="7" applyFont="1" applyFill="1" applyBorder="1" applyAlignment="1">
      <alignment horizontal="center" vertical="center"/>
    </xf>
    <xf numFmtId="168" fontId="51" fillId="3" borderId="55" xfId="7" applyNumberFormat="1" applyFont="1" applyFill="1" applyBorder="1" applyAlignment="1">
      <alignment horizontal="center" vertical="center"/>
    </xf>
    <xf numFmtId="164" fontId="51" fillId="3" borderId="56" xfId="7" applyFont="1" applyFill="1" applyBorder="1" applyAlignment="1">
      <alignment horizontal="center" vertical="center"/>
    </xf>
    <xf numFmtId="164" fontId="51" fillId="3" borderId="57" xfId="7" applyFont="1" applyFill="1" applyBorder="1" applyAlignment="1">
      <alignment horizontal="center" vertical="center"/>
    </xf>
    <xf numFmtId="164" fontId="51" fillId="3" borderId="56" xfId="7" applyFont="1" applyFill="1" applyBorder="1" applyAlignment="1">
      <alignment horizontal="center" vertical="center" wrapText="1"/>
    </xf>
    <xf numFmtId="0" fontId="68" fillId="2" borderId="0" xfId="0" applyFont="1" applyFill="1" applyAlignment="1">
      <alignment horizontal="center" vertical="center"/>
    </xf>
    <xf numFmtId="167" fontId="69" fillId="2" borderId="0" xfId="9" applyNumberFormat="1" applyFont="1" applyFill="1" applyAlignment="1">
      <alignment horizontal="center" vertical="center"/>
    </xf>
    <xf numFmtId="164" fontId="52" fillId="3" borderId="55" xfId="8" applyFont="1" applyFill="1" applyBorder="1" applyAlignment="1">
      <alignment horizontal="center" vertical="center"/>
    </xf>
    <xf numFmtId="164" fontId="51" fillId="3" borderId="55" xfId="7" applyFont="1" applyFill="1" applyBorder="1" applyAlignment="1">
      <alignment horizontal="center" vertical="top" wrapText="1"/>
    </xf>
    <xf numFmtId="0" fontId="59" fillId="2" borderId="0" xfId="0" applyFont="1" applyFill="1" applyAlignment="1">
      <alignment horizontal="center"/>
    </xf>
    <xf numFmtId="0" fontId="65" fillId="2" borderId="0" xfId="0" applyFont="1" applyFill="1"/>
    <xf numFmtId="0" fontId="3" fillId="2" borderId="0" xfId="0" applyFont="1" applyFill="1" applyAlignment="1">
      <alignment horizontal="center" vertical="center"/>
    </xf>
    <xf numFmtId="0" fontId="65" fillId="2" borderId="0" xfId="0" applyFont="1" applyFill="1" applyAlignment="1">
      <alignment horizontal="left"/>
    </xf>
    <xf numFmtId="164" fontId="65" fillId="2" borderId="0" xfId="10" applyFont="1" applyFill="1" applyAlignment="1">
      <alignment horizontal="left"/>
    </xf>
    <xf numFmtId="0" fontId="3" fillId="2" borderId="0" xfId="0" applyFont="1" applyFill="1" applyAlignment="1">
      <alignment horizontal="left"/>
    </xf>
    <xf numFmtId="167" fontId="17" fillId="2" borderId="0" xfId="9" applyNumberFormat="1" applyFont="1" applyFill="1" applyAlignment="1">
      <alignment horizontal="center" vertical="center"/>
    </xf>
    <xf numFmtId="0" fontId="27" fillId="0" borderId="0" xfId="0" applyFont="1"/>
    <xf numFmtId="167" fontId="35" fillId="2" borderId="0" xfId="9" applyNumberFormat="1" applyFont="1" applyFill="1" applyAlignment="1">
      <alignment horizontal="center" vertical="center"/>
    </xf>
    <xf numFmtId="167" fontId="45" fillId="2" borderId="0" xfId="9" applyNumberFormat="1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164" fontId="70" fillId="2" borderId="0" xfId="2" applyNumberFormat="1" applyFont="1" applyFill="1" applyAlignment="1" applyProtection="1">
      <alignment horizontal="left"/>
    </xf>
    <xf numFmtId="164" fontId="52" fillId="3" borderId="57" xfId="7" applyFont="1" applyFill="1" applyBorder="1" applyAlignment="1">
      <alignment horizontal="center" vertical="center" wrapText="1"/>
    </xf>
    <xf numFmtId="167" fontId="45" fillId="2" borderId="0" xfId="0" applyNumberFormat="1" applyFont="1" applyFill="1" applyAlignment="1">
      <alignment horizontal="center"/>
    </xf>
    <xf numFmtId="164" fontId="51" fillId="3" borderId="55" xfId="7" applyFont="1" applyFill="1" applyBorder="1" applyAlignment="1">
      <alignment horizontal="center" vertical="center" wrapText="1"/>
    </xf>
    <xf numFmtId="164" fontId="51" fillId="3" borderId="57" xfId="7" applyFont="1" applyFill="1" applyBorder="1" applyAlignment="1">
      <alignment horizontal="center" vertical="center" wrapText="1"/>
    </xf>
    <xf numFmtId="168" fontId="35" fillId="4" borderId="68" xfId="7" applyNumberFormat="1" applyFont="1" applyFill="1" applyBorder="1" applyAlignment="1">
      <alignment horizontal="center" vertical="center"/>
    </xf>
    <xf numFmtId="16" fontId="51" fillId="3" borderId="55" xfId="8" applyNumberFormat="1" applyFont="1" applyFill="1" applyBorder="1" applyAlignment="1">
      <alignment horizontal="center" vertical="center"/>
    </xf>
    <xf numFmtId="16" fontId="52" fillId="3" borderId="57" xfId="8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68" fontId="67" fillId="4" borderId="79" xfId="7" applyNumberFormat="1" applyFont="1" applyFill="1" applyBorder="1" applyAlignment="1">
      <alignment horizontal="center" vertical="center"/>
    </xf>
    <xf numFmtId="167" fontId="45" fillId="2" borderId="18" xfId="0" applyNumberFormat="1" applyFont="1" applyFill="1" applyBorder="1" applyAlignment="1">
      <alignment horizontal="center" vertical="center"/>
    </xf>
    <xf numFmtId="167" fontId="45" fillId="2" borderId="84" xfId="0" applyNumberFormat="1" applyFont="1" applyFill="1" applyBorder="1" applyAlignment="1">
      <alignment horizontal="center" vertical="center" wrapText="1"/>
    </xf>
    <xf numFmtId="167" fontId="45" fillId="2" borderId="75" xfId="0" applyNumberFormat="1" applyFont="1" applyFill="1" applyBorder="1" applyAlignment="1">
      <alignment horizontal="center" vertical="center" wrapText="1"/>
    </xf>
    <xf numFmtId="167" fontId="45" fillId="2" borderId="74" xfId="0" applyNumberFormat="1" applyFont="1" applyFill="1" applyBorder="1" applyAlignment="1">
      <alignment horizontal="center" vertical="center" wrapText="1"/>
    </xf>
    <xf numFmtId="167" fontId="35" fillId="2" borderId="18" xfId="0" applyNumberFormat="1" applyFont="1" applyFill="1" applyBorder="1" applyAlignment="1">
      <alignment horizontal="center" vertical="center"/>
    </xf>
    <xf numFmtId="167" fontId="45" fillId="2" borderId="24" xfId="0" applyNumberFormat="1" applyFont="1" applyFill="1" applyBorder="1" applyAlignment="1">
      <alignment horizontal="center" vertical="center"/>
    </xf>
    <xf numFmtId="167" fontId="45" fillId="2" borderId="85" xfId="0" applyNumberFormat="1" applyFont="1" applyFill="1" applyBorder="1" applyAlignment="1">
      <alignment horizontal="center" vertical="center" wrapText="1"/>
    </xf>
    <xf numFmtId="167" fontId="45" fillId="2" borderId="78" xfId="0" applyNumberFormat="1" applyFont="1" applyFill="1" applyBorder="1" applyAlignment="1">
      <alignment horizontal="center" vertical="center" wrapText="1"/>
    </xf>
    <xf numFmtId="164" fontId="35" fillId="2" borderId="0" xfId="8" applyFont="1" applyFill="1" applyAlignment="1">
      <alignment horizontal="center" vertical="center"/>
    </xf>
    <xf numFmtId="168" fontId="67" fillId="4" borderId="67" xfId="7" applyNumberFormat="1" applyFont="1" applyFill="1" applyBorder="1" applyAlignment="1">
      <alignment horizontal="center" vertical="center"/>
    </xf>
    <xf numFmtId="168" fontId="67" fillId="4" borderId="68" xfId="7" applyNumberFormat="1" applyFont="1" applyFill="1" applyBorder="1" applyAlignment="1">
      <alignment horizontal="center" vertical="center"/>
    </xf>
    <xf numFmtId="168" fontId="52" fillId="3" borderId="56" xfId="7" applyNumberFormat="1" applyFont="1" applyFill="1" applyBorder="1" applyAlignment="1">
      <alignment horizontal="center" vertical="center"/>
    </xf>
    <xf numFmtId="168" fontId="52" fillId="3" borderId="57" xfId="7" applyNumberFormat="1" applyFont="1" applyFill="1" applyBorder="1" applyAlignment="1">
      <alignment horizontal="center" vertical="center"/>
    </xf>
    <xf numFmtId="164" fontId="51" fillId="3" borderId="55" xfId="7" applyFont="1" applyFill="1" applyBorder="1" applyAlignment="1">
      <alignment horizontal="center" vertical="center"/>
    </xf>
    <xf numFmtId="168" fontId="51" fillId="3" borderId="56" xfId="7" applyNumberFormat="1" applyFont="1" applyFill="1" applyBorder="1" applyAlignment="1">
      <alignment horizontal="center" vertical="center"/>
    </xf>
    <xf numFmtId="168" fontId="73" fillId="3" borderId="57" xfId="7" applyNumberFormat="1" applyFont="1" applyFill="1" applyBorder="1" applyAlignment="1">
      <alignment horizontal="center" vertical="center" wrapText="1"/>
    </xf>
    <xf numFmtId="0" fontId="26" fillId="2" borderId="0" xfId="2" applyFont="1" applyFill="1" applyAlignment="1" applyProtection="1">
      <alignment horizontal="left" vertical="center"/>
    </xf>
    <xf numFmtId="0" fontId="17" fillId="2" borderId="0" xfId="0" applyFont="1" applyFill="1" applyAlignment="1">
      <alignment horizontal="center" vertical="center"/>
    </xf>
    <xf numFmtId="164" fontId="35" fillId="4" borderId="26" xfId="7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74" fillId="2" borderId="0" xfId="0" applyFont="1" applyFill="1" applyAlignment="1">
      <alignment vertical="center" wrapText="1"/>
    </xf>
    <xf numFmtId="0" fontId="29" fillId="2" borderId="0" xfId="0" applyFont="1" applyFill="1"/>
    <xf numFmtId="0" fontId="75" fillId="2" borderId="0" xfId="0" applyFont="1" applyFill="1"/>
    <xf numFmtId="0" fontId="65" fillId="2" borderId="0" xfId="0" applyFont="1" applyFill="1" applyAlignment="1">
      <alignment horizontal="left" vertical="center" wrapText="1"/>
    </xf>
    <xf numFmtId="0" fontId="74" fillId="2" borderId="0" xfId="0" applyFont="1" applyFill="1" applyAlignment="1">
      <alignment horizontal="left" vertical="center" wrapText="1"/>
    </xf>
    <xf numFmtId="0" fontId="65" fillId="2" borderId="0" xfId="0" applyFont="1" applyFill="1" applyAlignment="1">
      <alignment vertical="center"/>
    </xf>
    <xf numFmtId="167" fontId="76" fillId="0" borderId="0" xfId="9" applyNumberFormat="1" applyFont="1" applyAlignment="1">
      <alignment horizontal="center" vertical="center"/>
    </xf>
    <xf numFmtId="167" fontId="76" fillId="2" borderId="0" xfId="9" applyNumberFormat="1" applyFont="1" applyFill="1" applyAlignment="1">
      <alignment horizontal="center" vertical="center"/>
    </xf>
    <xf numFmtId="0" fontId="72" fillId="2" borderId="0" xfId="0" applyFont="1" applyFill="1"/>
    <xf numFmtId="168" fontId="51" fillId="3" borderId="57" xfId="7" applyNumberFormat="1" applyFont="1" applyFill="1" applyBorder="1" applyAlignment="1">
      <alignment horizontal="center" vertical="center"/>
    </xf>
    <xf numFmtId="164" fontId="67" fillId="4" borderId="67" xfId="7" applyFont="1" applyFill="1" applyBorder="1" applyAlignment="1">
      <alignment horizontal="center" vertical="center"/>
    </xf>
    <xf numFmtId="164" fontId="67" fillId="4" borderId="68" xfId="7" applyFont="1" applyFill="1" applyBorder="1" applyAlignment="1">
      <alignment horizontal="center" vertical="center"/>
    </xf>
    <xf numFmtId="0" fontId="46" fillId="2" borderId="0" xfId="2" applyFont="1" applyFill="1" applyAlignment="1" applyProtection="1"/>
    <xf numFmtId="2" fontId="45" fillId="2" borderId="0" xfId="0" applyNumberFormat="1" applyFont="1" applyFill="1"/>
    <xf numFmtId="0" fontId="77" fillId="2" borderId="0" xfId="0" applyFont="1" applyFill="1"/>
    <xf numFmtId="0" fontId="78" fillId="2" borderId="0" xfId="0" applyFont="1" applyFill="1"/>
    <xf numFmtId="0" fontId="3" fillId="2" borderId="18" xfId="0" applyFont="1" applyFill="1" applyBorder="1"/>
    <xf numFmtId="164" fontId="6" fillId="2" borderId="0" xfId="4" applyFont="1" applyFill="1"/>
    <xf numFmtId="0" fontId="19" fillId="2" borderId="19" xfId="2" applyFont="1" applyFill="1" applyBorder="1" applyAlignment="1" applyProtection="1"/>
    <xf numFmtId="164" fontId="18" fillId="4" borderId="18" xfId="4" applyFont="1" applyFill="1" applyBorder="1" applyAlignment="1">
      <alignment horizontal="center" vertical="center"/>
    </xf>
    <xf numFmtId="164" fontId="6" fillId="4" borderId="16" xfId="4" applyFont="1" applyFill="1" applyBorder="1"/>
    <xf numFmtId="0" fontId="18" fillId="4" borderId="14" xfId="2" applyFont="1" applyFill="1" applyBorder="1" applyAlignment="1" applyProtection="1"/>
    <xf numFmtId="164" fontId="17" fillId="2" borderId="0" xfId="4" applyFont="1" applyFill="1"/>
    <xf numFmtId="164" fontId="79" fillId="2" borderId="19" xfId="4" applyFont="1" applyFill="1" applyBorder="1"/>
    <xf numFmtId="0" fontId="11" fillId="3" borderId="5" xfId="0" applyFont="1" applyFill="1" applyBorder="1" applyAlignment="1">
      <alignment horizontal="center"/>
    </xf>
    <xf numFmtId="164" fontId="80" fillId="3" borderId="5" xfId="0" applyNumberFormat="1" applyFont="1" applyFill="1" applyBorder="1" applyAlignment="1">
      <alignment horizontal="right"/>
    </xf>
    <xf numFmtId="0" fontId="9" fillId="3" borderId="0" xfId="0" applyFont="1" applyFill="1" applyAlignment="1">
      <alignment horizontal="right" vertical="center"/>
    </xf>
    <xf numFmtId="164" fontId="17" fillId="4" borderId="19" xfId="4" applyFont="1" applyFill="1" applyBorder="1" applyAlignment="1">
      <alignment horizontal="center"/>
    </xf>
    <xf numFmtId="167" fontId="45" fillId="2" borderId="89" xfId="0" applyNumberFormat="1" applyFont="1" applyFill="1" applyBorder="1" applyAlignment="1">
      <alignment horizontal="center" vertical="center" wrapText="1"/>
    </xf>
    <xf numFmtId="167" fontId="45" fillId="2" borderId="90" xfId="0" applyNumberFormat="1" applyFont="1" applyFill="1" applyBorder="1" applyAlignment="1">
      <alignment horizontal="center" vertical="center" wrapText="1"/>
    </xf>
    <xf numFmtId="167" fontId="45" fillId="2" borderId="91" xfId="0" applyNumberFormat="1" applyFont="1" applyFill="1" applyBorder="1" applyAlignment="1">
      <alignment horizontal="center" vertical="center" wrapText="1"/>
    </xf>
    <xf numFmtId="167" fontId="45" fillId="2" borderId="77" xfId="0" applyNumberFormat="1" applyFont="1" applyFill="1" applyBorder="1" applyAlignment="1">
      <alignment horizontal="center" vertical="center" wrapText="1"/>
    </xf>
    <xf numFmtId="3" fontId="36" fillId="0" borderId="64" xfId="0" applyNumberFormat="1" applyFont="1" applyBorder="1" applyAlignment="1">
      <alignment horizontal="right" vertical="center" shrinkToFit="1"/>
    </xf>
    <xf numFmtId="167" fontId="45" fillId="0" borderId="84" xfId="9" applyNumberFormat="1" applyFont="1" applyBorder="1" applyAlignment="1">
      <alignment horizontal="center" vertical="center"/>
    </xf>
    <xf numFmtId="167" fontId="45" fillId="0" borderId="85" xfId="9" applyNumberFormat="1" applyFont="1" applyBorder="1" applyAlignment="1">
      <alignment horizontal="center" vertical="center"/>
    </xf>
    <xf numFmtId="167" fontId="45" fillId="0" borderId="86" xfId="9" applyNumberFormat="1" applyFont="1" applyBorder="1" applyAlignment="1">
      <alignment horizontal="center" vertical="center"/>
    </xf>
    <xf numFmtId="167" fontId="35" fillId="2" borderId="24" xfId="0" applyNumberFormat="1" applyFont="1" applyFill="1" applyBorder="1" applyAlignment="1">
      <alignment horizontal="center" vertical="center"/>
    </xf>
    <xf numFmtId="167" fontId="45" fillId="0" borderId="97" xfId="9" applyNumberFormat="1" applyFont="1" applyBorder="1" applyAlignment="1">
      <alignment horizontal="center" vertical="center"/>
    </xf>
    <xf numFmtId="164" fontId="35" fillId="6" borderId="68" xfId="7" applyFont="1" applyFill="1" applyBorder="1" applyAlignment="1">
      <alignment horizontal="center" vertical="center"/>
    </xf>
    <xf numFmtId="167" fontId="45" fillId="0" borderId="98" xfId="9" applyNumberFormat="1" applyFont="1" applyBorder="1" applyAlignment="1">
      <alignment horizontal="center" vertical="center"/>
    </xf>
    <xf numFmtId="167" fontId="45" fillId="0" borderId="99" xfId="9" applyNumberFormat="1" applyFont="1" applyBorder="1" applyAlignment="1">
      <alignment horizontal="center" vertical="center"/>
    </xf>
    <xf numFmtId="167" fontId="45" fillId="0" borderId="82" xfId="9" applyNumberFormat="1" applyFont="1" applyBorder="1" applyAlignment="1">
      <alignment horizontal="center" vertical="center"/>
    </xf>
    <xf numFmtId="167" fontId="45" fillId="0" borderId="83" xfId="9" applyNumberFormat="1" applyFont="1" applyBorder="1" applyAlignment="1">
      <alignment horizontal="center" vertical="center"/>
    </xf>
    <xf numFmtId="167" fontId="45" fillId="0" borderId="94" xfId="9" applyNumberFormat="1" applyFont="1" applyBorder="1" applyAlignment="1">
      <alignment horizontal="center" vertical="center"/>
    </xf>
    <xf numFmtId="167" fontId="45" fillId="0" borderId="95" xfId="9" applyNumberFormat="1" applyFont="1" applyBorder="1" applyAlignment="1">
      <alignment horizontal="center" vertical="center"/>
    </xf>
    <xf numFmtId="164" fontId="35" fillId="6" borderId="54" xfId="7" applyFont="1" applyFill="1" applyBorder="1" applyAlignment="1">
      <alignment horizontal="center" vertical="center"/>
    </xf>
    <xf numFmtId="164" fontId="51" fillId="3" borderId="42" xfId="7" applyFont="1" applyFill="1" applyBorder="1" applyAlignment="1">
      <alignment horizontal="center" vertical="center"/>
    </xf>
    <xf numFmtId="164" fontId="51" fillId="3" borderId="42" xfId="7" applyFont="1" applyFill="1" applyBorder="1" applyAlignment="1">
      <alignment horizontal="center" vertical="center" wrapText="1"/>
    </xf>
    <xf numFmtId="167" fontId="45" fillId="0" borderId="100" xfId="9" applyNumberFormat="1" applyFont="1" applyBorder="1" applyAlignment="1">
      <alignment horizontal="center" vertical="center"/>
    </xf>
    <xf numFmtId="2" fontId="70" fillId="2" borderId="0" xfId="2" applyNumberFormat="1" applyFont="1" applyFill="1" applyAlignment="1" applyProtection="1">
      <alignment horizontal="left"/>
    </xf>
    <xf numFmtId="2" fontId="45" fillId="2" borderId="0" xfId="9" applyNumberFormat="1" applyFont="1" applyFill="1" applyAlignment="1">
      <alignment horizontal="center" vertical="center"/>
    </xf>
    <xf numFmtId="49" fontId="37" fillId="0" borderId="31" xfId="0" applyNumberFormat="1" applyFont="1" applyBorder="1" applyAlignment="1">
      <alignment horizontal="center"/>
    </xf>
    <xf numFmtId="166" fontId="52" fillId="3" borderId="57" xfId="7" applyNumberFormat="1" applyFont="1" applyFill="1" applyBorder="1" applyAlignment="1">
      <alignment horizontal="center" vertical="center" wrapText="1"/>
    </xf>
    <xf numFmtId="0" fontId="83" fillId="4" borderId="25" xfId="0" applyFont="1" applyFill="1" applyBorder="1" applyAlignment="1">
      <alignment horizontal="center" vertical="center"/>
    </xf>
    <xf numFmtId="0" fontId="83" fillId="4" borderId="26" xfId="0" applyFont="1" applyFill="1" applyBorder="1" applyAlignment="1">
      <alignment horizontal="center" vertical="center"/>
    </xf>
    <xf numFmtId="0" fontId="83" fillId="4" borderId="29" xfId="0" applyFont="1" applyFill="1" applyBorder="1" applyAlignment="1">
      <alignment horizontal="center" vertical="center"/>
    </xf>
    <xf numFmtId="164" fontId="35" fillId="4" borderId="28" xfId="7" applyFont="1" applyFill="1" applyBorder="1" applyAlignment="1">
      <alignment horizontal="center" vertical="center"/>
    </xf>
    <xf numFmtId="167" fontId="45" fillId="0" borderId="0" xfId="0" applyNumberFormat="1" applyFont="1" applyAlignment="1">
      <alignment horizontal="center"/>
    </xf>
    <xf numFmtId="0" fontId="84" fillId="2" borderId="18" xfId="2" applyFont="1" applyFill="1" applyBorder="1" applyAlignment="1" applyProtection="1"/>
    <xf numFmtId="168" fontId="67" fillId="4" borderId="54" xfId="7" applyNumberFormat="1" applyFont="1" applyFill="1" applyBorder="1" applyAlignment="1">
      <alignment horizontal="center" vertical="center"/>
    </xf>
    <xf numFmtId="167" fontId="35" fillId="0" borderId="80" xfId="9" applyNumberFormat="1" applyFont="1" applyBorder="1" applyAlignment="1">
      <alignment horizontal="center" vertical="center"/>
    </xf>
    <xf numFmtId="168" fontId="51" fillId="3" borderId="42" xfId="7" applyNumberFormat="1" applyFont="1" applyFill="1" applyBorder="1" applyAlignment="1">
      <alignment horizontal="center" vertical="center"/>
    </xf>
    <xf numFmtId="167" fontId="45" fillId="0" borderId="103" xfId="9" applyNumberFormat="1" applyFont="1" applyBorder="1" applyAlignment="1">
      <alignment horizontal="center" vertical="center"/>
    </xf>
    <xf numFmtId="0" fontId="85" fillId="2" borderId="0" xfId="0" applyFont="1" applyFill="1"/>
    <xf numFmtId="1" fontId="31" fillId="0" borderId="59" xfId="0" quotePrefix="1" applyNumberFormat="1" applyFont="1" applyBorder="1" applyAlignment="1">
      <alignment horizontal="left" vertical="center"/>
    </xf>
    <xf numFmtId="167" fontId="36" fillId="0" borderId="80" xfId="9" applyNumberFormat="1" applyFont="1" applyBorder="1" applyAlignment="1">
      <alignment horizontal="center" vertical="center"/>
    </xf>
    <xf numFmtId="167" fontId="36" fillId="0" borderId="74" xfId="9" applyNumberFormat="1" applyFont="1" applyBorder="1" applyAlignment="1">
      <alignment horizontal="center" vertical="center"/>
    </xf>
    <xf numFmtId="165" fontId="35" fillId="0" borderId="31" xfId="1" applyNumberFormat="1" applyFont="1" applyBorder="1" applyAlignment="1">
      <alignment horizontal="center" vertical="center"/>
    </xf>
    <xf numFmtId="0" fontId="40" fillId="0" borderId="62" xfId="0" applyFont="1" applyBorder="1" applyAlignment="1">
      <alignment horizontal="center" vertical="center"/>
    </xf>
    <xf numFmtId="0" fontId="25" fillId="2" borderId="0" xfId="0" applyFont="1" applyFill="1" applyAlignment="1">
      <alignment horizontal="left" vertical="center" wrapText="1"/>
    </xf>
    <xf numFmtId="0" fontId="25" fillId="2" borderId="22" xfId="0" applyFont="1" applyFill="1" applyBorder="1" applyAlignment="1">
      <alignment horizontal="left" vertical="center" wrapText="1"/>
    </xf>
    <xf numFmtId="165" fontId="36" fillId="0" borderId="31" xfId="1" applyNumberFormat="1" applyFont="1" applyBorder="1" applyAlignment="1">
      <alignment horizontal="right" vertical="center"/>
    </xf>
    <xf numFmtId="165" fontId="35" fillId="0" borderId="31" xfId="1" applyNumberFormat="1" applyFont="1" applyBorder="1" applyAlignment="1">
      <alignment horizontal="right" vertical="center"/>
    </xf>
    <xf numFmtId="0" fontId="81" fillId="4" borderId="16" xfId="0" applyFont="1" applyFill="1" applyBorder="1" applyAlignment="1">
      <alignment horizontal="center" vertical="center"/>
    </xf>
    <xf numFmtId="0" fontId="81" fillId="4" borderId="62" xfId="0" applyFont="1" applyFill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 wrapText="1"/>
    </xf>
    <xf numFmtId="0" fontId="78" fillId="2" borderId="0" xfId="2" applyFont="1" applyFill="1" applyAlignment="1" applyProtection="1">
      <alignment horizontal="center"/>
    </xf>
    <xf numFmtId="164" fontId="14" fillId="2" borderId="19" xfId="4" applyFont="1" applyFill="1" applyBorder="1" applyAlignment="1">
      <alignment horizontal="left" vertical="center" wrapText="1"/>
    </xf>
    <xf numFmtId="164" fontId="14" fillId="2" borderId="0" xfId="4" applyFont="1" applyFill="1" applyAlignment="1">
      <alignment horizontal="left" vertical="center" wrapText="1"/>
    </xf>
    <xf numFmtId="164" fontId="14" fillId="2" borderId="20" xfId="4" applyFont="1" applyFill="1" applyBorder="1" applyAlignment="1">
      <alignment horizontal="left" vertical="center" wrapText="1"/>
    </xf>
    <xf numFmtId="0" fontId="11" fillId="2" borderId="10" xfId="2" applyFont="1" applyFill="1" applyBorder="1" applyAlignment="1" applyProtection="1">
      <alignment horizontal="center"/>
    </xf>
    <xf numFmtId="164" fontId="17" fillId="4" borderId="14" xfId="4" applyFont="1" applyFill="1" applyBorder="1" applyAlignment="1">
      <alignment horizontal="center" vertical="center" wrapText="1"/>
    </xf>
    <xf numFmtId="164" fontId="17" fillId="4" borderId="18" xfId="4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vertical="center" wrapText="1"/>
    </xf>
    <xf numFmtId="0" fontId="29" fillId="2" borderId="44" xfId="0" applyFont="1" applyFill="1" applyBorder="1" applyAlignment="1">
      <alignment horizontal="center" vertical="center"/>
    </xf>
    <xf numFmtId="0" fontId="29" fillId="2" borderId="45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48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50" xfId="0" applyFont="1" applyFill="1" applyBorder="1" applyAlignment="1">
      <alignment horizontal="center" vertical="center"/>
    </xf>
    <xf numFmtId="0" fontId="29" fillId="2" borderId="46" xfId="0" applyFont="1" applyFill="1" applyBorder="1" applyAlignment="1">
      <alignment horizontal="center" vertical="center" wrapText="1"/>
    </xf>
    <xf numFmtId="0" fontId="29" fillId="2" borderId="47" xfId="0" applyFont="1" applyFill="1" applyBorder="1" applyAlignment="1">
      <alignment horizontal="center" vertical="center"/>
    </xf>
    <xf numFmtId="0" fontId="29" fillId="2" borderId="49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horizontal="center" vertical="center"/>
    </xf>
    <xf numFmtId="0" fontId="29" fillId="2" borderId="51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8" fillId="3" borderId="14" xfId="0" applyFont="1" applyFill="1" applyBorder="1" applyAlignment="1">
      <alignment horizontal="center"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7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8" fillId="3" borderId="40" xfId="0" applyFont="1" applyFill="1" applyBorder="1" applyAlignment="1">
      <alignment horizontal="center"/>
    </xf>
    <xf numFmtId="0" fontId="28" fillId="3" borderId="41" xfId="0" applyFont="1" applyFill="1" applyBorder="1" applyAlignment="1">
      <alignment horizontal="center"/>
    </xf>
    <xf numFmtId="0" fontId="28" fillId="3" borderId="33" xfId="0" applyFont="1" applyFill="1" applyBorder="1" applyAlignment="1">
      <alignment horizontal="center"/>
    </xf>
    <xf numFmtId="0" fontId="28" fillId="3" borderId="32" xfId="0" applyFont="1" applyFill="1" applyBorder="1" applyAlignment="1">
      <alignment horizontal="center"/>
    </xf>
    <xf numFmtId="0" fontId="28" fillId="3" borderId="42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/>
    </xf>
    <xf numFmtId="0" fontId="27" fillId="4" borderId="16" xfId="0" applyFont="1" applyFill="1" applyBorder="1" applyAlignment="1">
      <alignment horizontal="center"/>
    </xf>
    <xf numFmtId="0" fontId="27" fillId="4" borderId="17" xfId="0" applyFont="1" applyFill="1" applyBorder="1" applyAlignment="1">
      <alignment horizontal="center"/>
    </xf>
    <xf numFmtId="0" fontId="28" fillId="3" borderId="15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center" vertical="center" wrapText="1"/>
    </xf>
    <xf numFmtId="0" fontId="25" fillId="2" borderId="65" xfId="0" applyFont="1" applyFill="1" applyBorder="1" applyAlignment="1">
      <alignment horizontal="left" vertical="center" wrapText="1"/>
    </xf>
    <xf numFmtId="0" fontId="46" fillId="2" borderId="0" xfId="2" applyFont="1" applyFill="1" applyAlignment="1" applyProtection="1">
      <alignment horizontal="center"/>
    </xf>
    <xf numFmtId="0" fontId="29" fillId="4" borderId="14" xfId="0" applyFont="1" applyFill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 wrapText="1"/>
    </xf>
    <xf numFmtId="0" fontId="29" fillId="4" borderId="24" xfId="0" applyFont="1" applyFill="1" applyBorder="1" applyAlignment="1">
      <alignment horizontal="center" vertical="center" wrapText="1"/>
    </xf>
    <xf numFmtId="0" fontId="83" fillId="4" borderId="27" xfId="0" applyFont="1" applyFill="1" applyBorder="1" applyAlignment="1">
      <alignment horizontal="center" vertical="center"/>
    </xf>
    <xf numFmtId="0" fontId="83" fillId="4" borderId="28" xfId="0" applyFont="1" applyFill="1" applyBorder="1" applyAlignment="1">
      <alignment horizontal="center" vertical="center"/>
    </xf>
    <xf numFmtId="164" fontId="11" fillId="3" borderId="87" xfId="0" applyNumberFormat="1" applyFont="1" applyFill="1" applyBorder="1" applyAlignment="1">
      <alignment horizontal="center" vertical="center"/>
    </xf>
    <xf numFmtId="0" fontId="39" fillId="0" borderId="69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54" fillId="2" borderId="0" xfId="0" applyFont="1" applyFill="1" applyAlignment="1">
      <alignment horizontal="left" wrapText="1"/>
    </xf>
    <xf numFmtId="164" fontId="49" fillId="3" borderId="69" xfId="7" applyFont="1" applyFill="1" applyBorder="1" applyAlignment="1">
      <alignment horizontal="center" vertical="center"/>
    </xf>
    <xf numFmtId="164" fontId="49" fillId="3" borderId="70" xfId="7" applyFont="1" applyFill="1" applyBorder="1" applyAlignment="1">
      <alignment horizontal="center" vertical="center"/>
    </xf>
    <xf numFmtId="164" fontId="49" fillId="3" borderId="43" xfId="7" applyFont="1" applyFill="1" applyBorder="1" applyAlignment="1">
      <alignment horizontal="center" vertical="center"/>
    </xf>
    <xf numFmtId="164" fontId="49" fillId="3" borderId="47" xfId="7" applyFont="1" applyFill="1" applyBorder="1" applyAlignment="1">
      <alignment horizontal="center" vertical="center"/>
    </xf>
    <xf numFmtId="164" fontId="49" fillId="3" borderId="71" xfId="7" applyFont="1" applyFill="1" applyBorder="1" applyAlignment="1">
      <alignment horizontal="center" vertical="center"/>
    </xf>
    <xf numFmtId="164" fontId="49" fillId="3" borderId="72" xfId="7" applyFont="1" applyFill="1" applyBorder="1" applyAlignment="1">
      <alignment horizontal="center" vertical="center"/>
    </xf>
    <xf numFmtId="168" fontId="35" fillId="4" borderId="52" xfId="7" applyNumberFormat="1" applyFont="1" applyFill="1" applyBorder="1" applyAlignment="1">
      <alignment horizontal="center" vertical="center"/>
    </xf>
    <xf numFmtId="168" fontId="35" fillId="4" borderId="54" xfId="7" applyNumberFormat="1" applyFont="1" applyFill="1" applyBorder="1" applyAlignment="1">
      <alignment horizontal="center" vertical="center"/>
    </xf>
    <xf numFmtId="168" fontId="52" fillId="3" borderId="43" xfId="7" applyNumberFormat="1" applyFont="1" applyFill="1" applyBorder="1" applyAlignment="1">
      <alignment horizontal="center" vertical="center" wrapText="1"/>
    </xf>
    <xf numFmtId="168" fontId="52" fillId="3" borderId="47" xfId="7" applyNumberFormat="1" applyFont="1" applyFill="1" applyBorder="1" applyAlignment="1">
      <alignment horizontal="center" vertical="center" wrapText="1"/>
    </xf>
    <xf numFmtId="168" fontId="52" fillId="3" borderId="71" xfId="7" applyNumberFormat="1" applyFont="1" applyFill="1" applyBorder="1" applyAlignment="1">
      <alignment horizontal="center" vertical="center" wrapText="1"/>
    </xf>
    <xf numFmtId="168" fontId="52" fillId="3" borderId="72" xfId="7" applyNumberFormat="1" applyFont="1" applyFill="1" applyBorder="1" applyAlignment="1">
      <alignment horizontal="center" vertical="center" wrapText="1"/>
    </xf>
    <xf numFmtId="164" fontId="49" fillId="3" borderId="101" xfId="7" applyFont="1" applyFill="1" applyBorder="1" applyAlignment="1">
      <alignment horizontal="center" vertical="center"/>
    </xf>
    <xf numFmtId="164" fontId="49" fillId="3" borderId="18" xfId="7" applyFont="1" applyFill="1" applyBorder="1" applyAlignment="1">
      <alignment horizontal="center" vertical="center"/>
    </xf>
    <xf numFmtId="168" fontId="67" fillId="4" borderId="52" xfId="7" applyNumberFormat="1" applyFont="1" applyFill="1" applyBorder="1" applyAlignment="1">
      <alignment horizontal="center" vertical="center"/>
    </xf>
    <xf numFmtId="168" fontId="67" fillId="4" borderId="53" xfId="7" applyNumberFormat="1" applyFont="1" applyFill="1" applyBorder="1" applyAlignment="1">
      <alignment horizontal="center" vertical="center"/>
    </xf>
    <xf numFmtId="168" fontId="67" fillId="4" borderId="54" xfId="7" applyNumberFormat="1" applyFont="1" applyFill="1" applyBorder="1" applyAlignment="1">
      <alignment horizontal="center" vertical="center"/>
    </xf>
    <xf numFmtId="16" fontId="71" fillId="3" borderId="40" xfId="8" applyNumberFormat="1" applyFont="1" applyFill="1" applyBorder="1" applyAlignment="1">
      <alignment horizontal="center" vertical="center" wrapText="1"/>
    </xf>
    <xf numFmtId="16" fontId="71" fillId="3" borderId="41" xfId="8" applyNumberFormat="1" applyFont="1" applyFill="1" applyBorder="1" applyAlignment="1">
      <alignment horizontal="center" vertical="center" wrapText="1"/>
    </xf>
    <xf numFmtId="16" fontId="71" fillId="3" borderId="42" xfId="8" applyNumberFormat="1" applyFont="1" applyFill="1" applyBorder="1" applyAlignment="1">
      <alignment horizontal="center" vertical="center" wrapText="1"/>
    </xf>
    <xf numFmtId="16" fontId="71" fillId="3" borderId="88" xfId="8" applyNumberFormat="1" applyFont="1" applyFill="1" applyBorder="1" applyAlignment="1">
      <alignment horizontal="center" vertical="center" wrapText="1"/>
    </xf>
    <xf numFmtId="16" fontId="71" fillId="3" borderId="92" xfId="8" applyNumberFormat="1" applyFont="1" applyFill="1" applyBorder="1" applyAlignment="1">
      <alignment horizontal="center" vertical="center" wrapText="1"/>
    </xf>
    <xf numFmtId="16" fontId="71" fillId="3" borderId="93" xfId="8" applyNumberFormat="1" applyFont="1" applyFill="1" applyBorder="1" applyAlignment="1">
      <alignment horizontal="center" vertical="center" wrapText="1"/>
    </xf>
    <xf numFmtId="16" fontId="71" fillId="3" borderId="69" xfId="8" applyNumberFormat="1" applyFont="1" applyFill="1" applyBorder="1" applyAlignment="1">
      <alignment horizontal="center" vertical="center" wrapText="1"/>
    </xf>
    <xf numFmtId="16" fontId="71" fillId="3" borderId="70" xfId="8" applyNumberFormat="1" applyFont="1" applyFill="1" applyBorder="1" applyAlignment="1">
      <alignment horizontal="center" vertical="center" wrapText="1"/>
    </xf>
    <xf numFmtId="167" fontId="72" fillId="2" borderId="15" xfId="0" applyNumberFormat="1" applyFont="1" applyFill="1" applyBorder="1" applyAlignment="1">
      <alignment horizontal="center" vertical="center" wrapText="1"/>
    </xf>
    <xf numFmtId="167" fontId="72" fillId="2" borderId="16" xfId="0" applyNumberFormat="1" applyFont="1" applyFill="1" applyBorder="1" applyAlignment="1">
      <alignment horizontal="center" vertical="center" wrapText="1"/>
    </xf>
    <xf numFmtId="167" fontId="72" fillId="2" borderId="17" xfId="0" applyNumberFormat="1" applyFont="1" applyFill="1" applyBorder="1" applyAlignment="1">
      <alignment horizontal="center" vertical="center" wrapText="1"/>
    </xf>
    <xf numFmtId="167" fontId="72" fillId="2" borderId="19" xfId="0" applyNumberFormat="1" applyFont="1" applyFill="1" applyBorder="1" applyAlignment="1">
      <alignment horizontal="center" vertical="center" wrapText="1"/>
    </xf>
    <xf numFmtId="167" fontId="72" fillId="2" borderId="0" xfId="0" applyNumberFormat="1" applyFont="1" applyFill="1" applyAlignment="1">
      <alignment horizontal="center" vertical="center" wrapText="1"/>
    </xf>
    <xf numFmtId="167" fontId="72" fillId="2" borderId="20" xfId="0" applyNumberFormat="1" applyFont="1" applyFill="1" applyBorder="1" applyAlignment="1">
      <alignment horizontal="center" vertical="center" wrapText="1"/>
    </xf>
    <xf numFmtId="167" fontId="72" fillId="2" borderId="21" xfId="0" applyNumberFormat="1" applyFont="1" applyFill="1" applyBorder="1" applyAlignment="1">
      <alignment horizontal="center" vertical="center" wrapText="1"/>
    </xf>
    <xf numFmtId="167" fontId="72" fillId="2" borderId="22" xfId="0" applyNumberFormat="1" applyFont="1" applyFill="1" applyBorder="1" applyAlignment="1">
      <alignment horizontal="center" vertical="center" wrapText="1"/>
    </xf>
    <xf numFmtId="167" fontId="72" fillId="2" borderId="23" xfId="0" applyNumberFormat="1" applyFont="1" applyFill="1" applyBorder="1" applyAlignment="1">
      <alignment horizontal="center" vertical="center" wrapText="1"/>
    </xf>
    <xf numFmtId="168" fontId="35" fillId="4" borderId="25" xfId="7" applyNumberFormat="1" applyFont="1" applyFill="1" applyBorder="1" applyAlignment="1">
      <alignment horizontal="center" vertical="center"/>
    </xf>
    <xf numFmtId="168" fontId="35" fillId="4" borderId="29" xfId="7" applyNumberFormat="1" applyFont="1" applyFill="1" applyBorder="1" applyAlignment="1">
      <alignment horizontal="center" vertical="center"/>
    </xf>
    <xf numFmtId="168" fontId="52" fillId="3" borderId="30" xfId="7" applyNumberFormat="1" applyFont="1" applyFill="1" applyBorder="1" applyAlignment="1">
      <alignment horizontal="center" vertical="center" wrapText="1"/>
    </xf>
    <xf numFmtId="168" fontId="52" fillId="3" borderId="34" xfId="7" applyNumberFormat="1" applyFont="1" applyFill="1" applyBorder="1" applyAlignment="1">
      <alignment horizontal="center" vertical="center" wrapText="1"/>
    </xf>
    <xf numFmtId="0" fontId="39" fillId="0" borderId="101" xfId="0" applyFont="1" applyBorder="1" applyAlignment="1">
      <alignment horizontal="center" vertical="center"/>
    </xf>
    <xf numFmtId="0" fontId="39" fillId="0" borderId="102" xfId="0" applyFont="1" applyBorder="1" applyAlignment="1">
      <alignment horizontal="center" vertical="center"/>
    </xf>
    <xf numFmtId="168" fontId="35" fillId="4" borderId="67" xfId="7" applyNumberFormat="1" applyFont="1" applyFill="1" applyBorder="1" applyAlignment="1">
      <alignment horizontal="center" vertical="center"/>
    </xf>
    <xf numFmtId="164" fontId="49" fillId="3" borderId="44" xfId="7" applyFont="1" applyFill="1" applyBorder="1" applyAlignment="1">
      <alignment horizontal="center" vertical="center"/>
    </xf>
    <xf numFmtId="164" fontId="49" fillId="3" borderId="62" xfId="7" applyFont="1" applyFill="1" applyBorder="1" applyAlignment="1">
      <alignment horizontal="center" vertical="center"/>
    </xf>
    <xf numFmtId="168" fontId="35" fillId="4" borderId="28" xfId="7" applyNumberFormat="1" applyFont="1" applyFill="1" applyBorder="1" applyAlignment="1">
      <alignment horizontal="center" vertical="center"/>
    </xf>
    <xf numFmtId="168" fontId="52" fillId="3" borderId="33" xfId="7" applyNumberFormat="1" applyFont="1" applyFill="1" applyBorder="1" applyAlignment="1">
      <alignment horizontal="center" vertical="center" wrapText="1"/>
    </xf>
    <xf numFmtId="167" fontId="45" fillId="0" borderId="98" xfId="9" applyNumberFormat="1" applyFont="1" applyFill="1" applyBorder="1" applyAlignment="1">
      <alignment horizontal="center" vertical="center"/>
    </xf>
    <xf numFmtId="167" fontId="45" fillId="0" borderId="84" xfId="9" applyNumberFormat="1" applyFont="1" applyFill="1" applyBorder="1" applyAlignment="1">
      <alignment horizontal="center" vertical="center"/>
    </xf>
    <xf numFmtId="167" fontId="45" fillId="0" borderId="85" xfId="9" applyNumberFormat="1" applyFont="1" applyFill="1" applyBorder="1" applyAlignment="1">
      <alignment horizontal="center" vertical="center"/>
    </xf>
    <xf numFmtId="167" fontId="45" fillId="0" borderId="99" xfId="9" applyNumberFormat="1" applyFont="1" applyFill="1" applyBorder="1" applyAlignment="1">
      <alignment horizontal="center" vertical="center"/>
    </xf>
    <xf numFmtId="167" fontId="45" fillId="0" borderId="74" xfId="9" applyNumberFormat="1" applyFont="1" applyFill="1" applyBorder="1" applyAlignment="1">
      <alignment horizontal="center" vertical="center"/>
    </xf>
    <xf numFmtId="167" fontId="45" fillId="0" borderId="77" xfId="9" applyNumberFormat="1" applyFont="1" applyFill="1" applyBorder="1" applyAlignment="1">
      <alignment horizontal="center" vertical="center"/>
    </xf>
    <xf numFmtId="167" fontId="45" fillId="0" borderId="73" xfId="9" applyNumberFormat="1" applyFont="1" applyFill="1" applyBorder="1" applyAlignment="1">
      <alignment horizontal="center" vertical="center"/>
    </xf>
    <xf numFmtId="167" fontId="45" fillId="0" borderId="76" xfId="9" applyNumberFormat="1" applyFont="1" applyFill="1" applyBorder="1" applyAlignment="1">
      <alignment horizontal="center" vertical="center"/>
    </xf>
    <xf numFmtId="167" fontId="35" fillId="0" borderId="75" xfId="9" applyNumberFormat="1" applyFont="1" applyBorder="1" applyAlignment="1">
      <alignment horizontal="center" vertical="center"/>
    </xf>
    <xf numFmtId="167" fontId="45" fillId="0" borderId="96" xfId="9" applyNumberFormat="1" applyFont="1" applyFill="1" applyBorder="1" applyAlignment="1">
      <alignment horizontal="center" vertical="center"/>
    </xf>
    <xf numFmtId="167" fontId="45" fillId="0" borderId="81" xfId="9" applyNumberFormat="1" applyFont="1" applyFill="1" applyBorder="1" applyAlignment="1">
      <alignment horizontal="center" vertical="center"/>
    </xf>
    <xf numFmtId="167" fontId="45" fillId="0" borderId="86" xfId="9" applyNumberFormat="1" applyFont="1" applyFill="1" applyBorder="1" applyAlignment="1">
      <alignment horizontal="center" vertical="center"/>
    </xf>
  </cellXfs>
  <cellStyles count="14">
    <cellStyle name="Comma" xfId="1" builtinId="3"/>
    <cellStyle name="Hyperlink" xfId="2" builtinId="8"/>
    <cellStyle name="Hyperlink 2" xfId="3" xr:uid="{27F6A071-EED0-4D65-86BF-AC826A49B934}"/>
    <cellStyle name="Normal" xfId="0" builtinId="0"/>
    <cellStyle name="Normal 2" xfId="9" xr:uid="{D9EB5420-6210-4C4F-A573-DBE3E6FF78A5}"/>
    <cellStyle name="Normal 3" xfId="4" xr:uid="{90E1AA28-B501-407E-B1C7-4510CB62378E}"/>
    <cellStyle name="Normal_contact list 052506" xfId="5" xr:uid="{FF05B884-7177-4881-B746-DEE131A88A43}"/>
    <cellStyle name="一般 2 2 2" xfId="12" xr:uid="{A48673FF-4AE6-41DF-A728-FAD56EAC0866}"/>
    <cellStyle name="一般 3" xfId="13" xr:uid="{7EBA5260-7CA2-46F5-B613-D963F7A6BD9B}"/>
    <cellStyle name="一般_2011 TSL VSL'S +JOIN VENTURE LONGTERM SCHEDULE-5codes 0907_KTH, CME, THI, THK and HPH" xfId="11" xr:uid="{CA2B1557-0686-4ED2-B5E2-73F38B9F60BB}"/>
    <cellStyle name="常规 3" xfId="6" xr:uid="{3EBF3370-5DF0-4930-BAF7-52BFDCBECC1E}"/>
    <cellStyle name="常规_Book2" xfId="8" xr:uid="{2605E259-A0DC-489E-8F3C-CE02B028FD55}"/>
    <cellStyle name="常规_Book2_Sea Transport service of SITC - July" xfId="10" xr:uid="{17096AB4-A465-4B09-86CC-EA3F533DCD30}"/>
    <cellStyle name="標準_Sheet1" xfId="7" xr:uid="{F7850E05-4079-4BBE-8F4A-3F864495E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3476625</xdr:colOff>
      <xdr:row>8</xdr:row>
      <xdr:rowOff>38100</xdr:rowOff>
    </xdr:to>
    <xdr:pic>
      <xdr:nvPicPr>
        <xdr:cNvPr id="3" name="圖片 15">
          <a:extLst>
            <a:ext uri="{FF2B5EF4-FFF2-40B4-BE49-F238E27FC236}">
              <a16:creationId xmlns:a16="http://schemas.microsoft.com/office/drawing/2014/main" id="{E9590E46-0BB1-4272-AC52-48D826307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4191000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" name="Line 46">
          <a:extLst>
            <a:ext uri="{FF2B5EF4-FFF2-40B4-BE49-F238E27FC236}">
              <a16:creationId xmlns:a16="http://schemas.microsoft.com/office/drawing/2014/main" id="{49A2AB91-B744-4B33-AFF1-3D362F505DF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" name="Line 47">
          <a:extLst>
            <a:ext uri="{FF2B5EF4-FFF2-40B4-BE49-F238E27FC236}">
              <a16:creationId xmlns:a16="http://schemas.microsoft.com/office/drawing/2014/main" id="{E979C0F1-5A96-4C39-80F0-33A20C2D29D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" name="Line 48">
          <a:extLst>
            <a:ext uri="{FF2B5EF4-FFF2-40B4-BE49-F238E27FC236}">
              <a16:creationId xmlns:a16="http://schemas.microsoft.com/office/drawing/2014/main" id="{1158E0F2-28D8-4193-9A19-E4F34C815E1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" name="Line 49">
          <a:extLst>
            <a:ext uri="{FF2B5EF4-FFF2-40B4-BE49-F238E27FC236}">
              <a16:creationId xmlns:a16="http://schemas.microsoft.com/office/drawing/2014/main" id="{0A9E439C-95A3-46E8-8088-446B17E8B5D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" name="Line 50">
          <a:extLst>
            <a:ext uri="{FF2B5EF4-FFF2-40B4-BE49-F238E27FC236}">
              <a16:creationId xmlns:a16="http://schemas.microsoft.com/office/drawing/2014/main" id="{A468DAFB-4B1E-4003-9E73-A65E6A1DAE5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" name="Line 51">
          <a:extLst>
            <a:ext uri="{FF2B5EF4-FFF2-40B4-BE49-F238E27FC236}">
              <a16:creationId xmlns:a16="http://schemas.microsoft.com/office/drawing/2014/main" id="{9B2FB748-1088-40E8-B87D-F5656873FCD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" name="Line 182">
          <a:extLst>
            <a:ext uri="{FF2B5EF4-FFF2-40B4-BE49-F238E27FC236}">
              <a16:creationId xmlns:a16="http://schemas.microsoft.com/office/drawing/2014/main" id="{E9EAAD63-871E-4608-9AF0-F86B6CC0CBA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" name="Line 183">
          <a:extLst>
            <a:ext uri="{FF2B5EF4-FFF2-40B4-BE49-F238E27FC236}">
              <a16:creationId xmlns:a16="http://schemas.microsoft.com/office/drawing/2014/main" id="{05D2EB3F-18E9-4E44-B55F-D619A67EC6F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" name="Line 184">
          <a:extLst>
            <a:ext uri="{FF2B5EF4-FFF2-40B4-BE49-F238E27FC236}">
              <a16:creationId xmlns:a16="http://schemas.microsoft.com/office/drawing/2014/main" id="{AFBE963D-3B23-4CC9-BD4D-328FE707BC7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" name="Line 185">
          <a:extLst>
            <a:ext uri="{FF2B5EF4-FFF2-40B4-BE49-F238E27FC236}">
              <a16:creationId xmlns:a16="http://schemas.microsoft.com/office/drawing/2014/main" id="{44131C0D-962D-4A7B-8381-CAB04B96E05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4" name="Line 186">
          <a:extLst>
            <a:ext uri="{FF2B5EF4-FFF2-40B4-BE49-F238E27FC236}">
              <a16:creationId xmlns:a16="http://schemas.microsoft.com/office/drawing/2014/main" id="{3179D848-0F14-42A5-ABFD-2E8A4585B4A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5" name="Line 187">
          <a:extLst>
            <a:ext uri="{FF2B5EF4-FFF2-40B4-BE49-F238E27FC236}">
              <a16:creationId xmlns:a16="http://schemas.microsoft.com/office/drawing/2014/main" id="{19D915AE-5130-4900-8B5A-98FA4DF6CBF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" name="Line 46">
          <a:extLst>
            <a:ext uri="{FF2B5EF4-FFF2-40B4-BE49-F238E27FC236}">
              <a16:creationId xmlns:a16="http://schemas.microsoft.com/office/drawing/2014/main" id="{6C80DE25-6321-4777-883B-75FE35EE58F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" name="Line 47">
          <a:extLst>
            <a:ext uri="{FF2B5EF4-FFF2-40B4-BE49-F238E27FC236}">
              <a16:creationId xmlns:a16="http://schemas.microsoft.com/office/drawing/2014/main" id="{1AC99C09-ED80-4854-8C95-A2EE361023C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" name="Line 48">
          <a:extLst>
            <a:ext uri="{FF2B5EF4-FFF2-40B4-BE49-F238E27FC236}">
              <a16:creationId xmlns:a16="http://schemas.microsoft.com/office/drawing/2014/main" id="{2C04DD07-C191-442A-9A9A-E659DA5B881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" name="Line 49">
          <a:extLst>
            <a:ext uri="{FF2B5EF4-FFF2-40B4-BE49-F238E27FC236}">
              <a16:creationId xmlns:a16="http://schemas.microsoft.com/office/drawing/2014/main" id="{FD76AEA4-8C50-481E-97FB-DF479DDA4BD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" name="Line 50">
          <a:extLst>
            <a:ext uri="{FF2B5EF4-FFF2-40B4-BE49-F238E27FC236}">
              <a16:creationId xmlns:a16="http://schemas.microsoft.com/office/drawing/2014/main" id="{A2AE142C-62EA-41B6-8FA9-51754CFA5AF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" name="Line 51">
          <a:extLst>
            <a:ext uri="{FF2B5EF4-FFF2-40B4-BE49-F238E27FC236}">
              <a16:creationId xmlns:a16="http://schemas.microsoft.com/office/drawing/2014/main" id="{E7ED8E7E-F40F-4920-A314-4100E334E08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" name="Line 182">
          <a:extLst>
            <a:ext uri="{FF2B5EF4-FFF2-40B4-BE49-F238E27FC236}">
              <a16:creationId xmlns:a16="http://schemas.microsoft.com/office/drawing/2014/main" id="{A9EDF07F-EBC8-4842-9E6A-BF76CC97B2F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" name="Line 183">
          <a:extLst>
            <a:ext uri="{FF2B5EF4-FFF2-40B4-BE49-F238E27FC236}">
              <a16:creationId xmlns:a16="http://schemas.microsoft.com/office/drawing/2014/main" id="{37E74D1E-56EE-4A11-9DDA-F1966397EF6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" name="Line 184">
          <a:extLst>
            <a:ext uri="{FF2B5EF4-FFF2-40B4-BE49-F238E27FC236}">
              <a16:creationId xmlns:a16="http://schemas.microsoft.com/office/drawing/2014/main" id="{D8A633B2-B260-4698-AEE1-A0191BB98B1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" name="Line 185">
          <a:extLst>
            <a:ext uri="{FF2B5EF4-FFF2-40B4-BE49-F238E27FC236}">
              <a16:creationId xmlns:a16="http://schemas.microsoft.com/office/drawing/2014/main" id="{E7877D00-8DE2-411D-821B-61D301FA089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" name="Line 186">
          <a:extLst>
            <a:ext uri="{FF2B5EF4-FFF2-40B4-BE49-F238E27FC236}">
              <a16:creationId xmlns:a16="http://schemas.microsoft.com/office/drawing/2014/main" id="{1C19BB27-1803-4EBE-9297-0CAB558622F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" name="Line 187">
          <a:extLst>
            <a:ext uri="{FF2B5EF4-FFF2-40B4-BE49-F238E27FC236}">
              <a16:creationId xmlns:a16="http://schemas.microsoft.com/office/drawing/2014/main" id="{9F4C544E-B06B-4D30-8569-4F1A44C17F9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" name="Line 46">
          <a:extLst>
            <a:ext uri="{FF2B5EF4-FFF2-40B4-BE49-F238E27FC236}">
              <a16:creationId xmlns:a16="http://schemas.microsoft.com/office/drawing/2014/main" id="{AB985D4A-D8B1-4A58-8554-FDEC6E13781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9" name="Line 47">
          <a:extLst>
            <a:ext uri="{FF2B5EF4-FFF2-40B4-BE49-F238E27FC236}">
              <a16:creationId xmlns:a16="http://schemas.microsoft.com/office/drawing/2014/main" id="{8C58C3AC-C8A5-40EE-AB5B-CC578ADE07E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30" name="Line 48">
          <a:extLst>
            <a:ext uri="{FF2B5EF4-FFF2-40B4-BE49-F238E27FC236}">
              <a16:creationId xmlns:a16="http://schemas.microsoft.com/office/drawing/2014/main" id="{E6AE3F0F-76AD-47A5-ADFF-986F2F7C76D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31" name="Line 49">
          <a:extLst>
            <a:ext uri="{FF2B5EF4-FFF2-40B4-BE49-F238E27FC236}">
              <a16:creationId xmlns:a16="http://schemas.microsoft.com/office/drawing/2014/main" id="{00D98BD3-D608-4AC1-AD89-C223C9CC7A9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32" name="Line 50">
          <a:extLst>
            <a:ext uri="{FF2B5EF4-FFF2-40B4-BE49-F238E27FC236}">
              <a16:creationId xmlns:a16="http://schemas.microsoft.com/office/drawing/2014/main" id="{00785F4B-1F57-4017-9583-A16A5AE84DE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33" name="Line 51">
          <a:extLst>
            <a:ext uri="{FF2B5EF4-FFF2-40B4-BE49-F238E27FC236}">
              <a16:creationId xmlns:a16="http://schemas.microsoft.com/office/drawing/2014/main" id="{D0BC36B8-A4B1-496B-86C9-317EEB8800D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34" name="Line 182">
          <a:extLst>
            <a:ext uri="{FF2B5EF4-FFF2-40B4-BE49-F238E27FC236}">
              <a16:creationId xmlns:a16="http://schemas.microsoft.com/office/drawing/2014/main" id="{4B1362F5-6DDD-4FD2-BD1D-B3E38770058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35" name="Line 183">
          <a:extLst>
            <a:ext uri="{FF2B5EF4-FFF2-40B4-BE49-F238E27FC236}">
              <a16:creationId xmlns:a16="http://schemas.microsoft.com/office/drawing/2014/main" id="{4FE36A8E-3CCD-462D-8A57-2B090E7E335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36" name="Line 184">
          <a:extLst>
            <a:ext uri="{FF2B5EF4-FFF2-40B4-BE49-F238E27FC236}">
              <a16:creationId xmlns:a16="http://schemas.microsoft.com/office/drawing/2014/main" id="{8ED870E3-A39A-4077-8D3A-11522F2E946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37" name="Line 185">
          <a:extLst>
            <a:ext uri="{FF2B5EF4-FFF2-40B4-BE49-F238E27FC236}">
              <a16:creationId xmlns:a16="http://schemas.microsoft.com/office/drawing/2014/main" id="{9AB8B152-E04D-408A-B8AB-172F74FCD57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38" name="Line 186">
          <a:extLst>
            <a:ext uri="{FF2B5EF4-FFF2-40B4-BE49-F238E27FC236}">
              <a16:creationId xmlns:a16="http://schemas.microsoft.com/office/drawing/2014/main" id="{966D8999-6ADB-442D-9EF3-36377B2B4A0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39" name="Line 187">
          <a:extLst>
            <a:ext uri="{FF2B5EF4-FFF2-40B4-BE49-F238E27FC236}">
              <a16:creationId xmlns:a16="http://schemas.microsoft.com/office/drawing/2014/main" id="{C2D9EECC-AA6F-4C34-968D-01FB6EEAFBE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0" name="Line 46">
          <a:extLst>
            <a:ext uri="{FF2B5EF4-FFF2-40B4-BE49-F238E27FC236}">
              <a16:creationId xmlns:a16="http://schemas.microsoft.com/office/drawing/2014/main" id="{CA88657D-C78D-4597-AB0D-AD90C0A24D3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1" name="Line 47">
          <a:extLst>
            <a:ext uri="{FF2B5EF4-FFF2-40B4-BE49-F238E27FC236}">
              <a16:creationId xmlns:a16="http://schemas.microsoft.com/office/drawing/2014/main" id="{D2FCACFF-2D11-4BC9-ABDA-B3F79822BE9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2" name="Line 48">
          <a:extLst>
            <a:ext uri="{FF2B5EF4-FFF2-40B4-BE49-F238E27FC236}">
              <a16:creationId xmlns:a16="http://schemas.microsoft.com/office/drawing/2014/main" id="{84A8C980-BC28-4F13-8F09-4D088C65CF4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3" name="Line 49">
          <a:extLst>
            <a:ext uri="{FF2B5EF4-FFF2-40B4-BE49-F238E27FC236}">
              <a16:creationId xmlns:a16="http://schemas.microsoft.com/office/drawing/2014/main" id="{8C0343C9-05A6-443F-AC3F-99324CF01AB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4" name="Line 50">
          <a:extLst>
            <a:ext uri="{FF2B5EF4-FFF2-40B4-BE49-F238E27FC236}">
              <a16:creationId xmlns:a16="http://schemas.microsoft.com/office/drawing/2014/main" id="{39C12D45-ED6E-48CF-BED9-C8C58C5E440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5" name="Line 51">
          <a:extLst>
            <a:ext uri="{FF2B5EF4-FFF2-40B4-BE49-F238E27FC236}">
              <a16:creationId xmlns:a16="http://schemas.microsoft.com/office/drawing/2014/main" id="{CC0321B8-D946-4CD6-9F39-AADAFB09E83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6" name="Line 182">
          <a:extLst>
            <a:ext uri="{FF2B5EF4-FFF2-40B4-BE49-F238E27FC236}">
              <a16:creationId xmlns:a16="http://schemas.microsoft.com/office/drawing/2014/main" id="{9B94F739-6F87-46BA-A0B3-CF5448B80F1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7" name="Line 183">
          <a:extLst>
            <a:ext uri="{FF2B5EF4-FFF2-40B4-BE49-F238E27FC236}">
              <a16:creationId xmlns:a16="http://schemas.microsoft.com/office/drawing/2014/main" id="{04A2609A-B995-4604-BD01-9EFE1C725B8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8" name="Line 184">
          <a:extLst>
            <a:ext uri="{FF2B5EF4-FFF2-40B4-BE49-F238E27FC236}">
              <a16:creationId xmlns:a16="http://schemas.microsoft.com/office/drawing/2014/main" id="{BCB9160B-C46A-4D7C-B423-D72814135DF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49" name="Line 185">
          <a:extLst>
            <a:ext uri="{FF2B5EF4-FFF2-40B4-BE49-F238E27FC236}">
              <a16:creationId xmlns:a16="http://schemas.microsoft.com/office/drawing/2014/main" id="{6A6250EE-2291-4D72-9771-89023BE0A41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0" name="Line 186">
          <a:extLst>
            <a:ext uri="{FF2B5EF4-FFF2-40B4-BE49-F238E27FC236}">
              <a16:creationId xmlns:a16="http://schemas.microsoft.com/office/drawing/2014/main" id="{C9B26888-56ED-4FF4-B218-8BA7E843F8F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1" name="Line 187">
          <a:extLst>
            <a:ext uri="{FF2B5EF4-FFF2-40B4-BE49-F238E27FC236}">
              <a16:creationId xmlns:a16="http://schemas.microsoft.com/office/drawing/2014/main" id="{20DF6AD4-4A80-4661-9DEC-040A422E814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2" name="Line 46">
          <a:extLst>
            <a:ext uri="{FF2B5EF4-FFF2-40B4-BE49-F238E27FC236}">
              <a16:creationId xmlns:a16="http://schemas.microsoft.com/office/drawing/2014/main" id="{500C42F8-7DBC-41B9-A308-98C8E1EAF58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3" name="Line 47">
          <a:extLst>
            <a:ext uri="{FF2B5EF4-FFF2-40B4-BE49-F238E27FC236}">
              <a16:creationId xmlns:a16="http://schemas.microsoft.com/office/drawing/2014/main" id="{6A787A2F-18F4-49AE-9B1D-7A3821FBC73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4" name="Line 48">
          <a:extLst>
            <a:ext uri="{FF2B5EF4-FFF2-40B4-BE49-F238E27FC236}">
              <a16:creationId xmlns:a16="http://schemas.microsoft.com/office/drawing/2014/main" id="{638661A4-60D3-4CB3-893F-6D1E58B45EF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5" name="Line 49">
          <a:extLst>
            <a:ext uri="{FF2B5EF4-FFF2-40B4-BE49-F238E27FC236}">
              <a16:creationId xmlns:a16="http://schemas.microsoft.com/office/drawing/2014/main" id="{7E413F67-8D97-4575-946E-4B687177818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6" name="Line 50">
          <a:extLst>
            <a:ext uri="{FF2B5EF4-FFF2-40B4-BE49-F238E27FC236}">
              <a16:creationId xmlns:a16="http://schemas.microsoft.com/office/drawing/2014/main" id="{12D062D3-5344-478F-8F3B-71E97F75DF8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7" name="Line 51">
          <a:extLst>
            <a:ext uri="{FF2B5EF4-FFF2-40B4-BE49-F238E27FC236}">
              <a16:creationId xmlns:a16="http://schemas.microsoft.com/office/drawing/2014/main" id="{1930418B-0DEB-46A4-9C43-0EEA7B52D69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8" name="Line 182">
          <a:extLst>
            <a:ext uri="{FF2B5EF4-FFF2-40B4-BE49-F238E27FC236}">
              <a16:creationId xmlns:a16="http://schemas.microsoft.com/office/drawing/2014/main" id="{29ECEEB8-CBBD-4B6B-B845-B791C262E50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59" name="Line 183">
          <a:extLst>
            <a:ext uri="{FF2B5EF4-FFF2-40B4-BE49-F238E27FC236}">
              <a16:creationId xmlns:a16="http://schemas.microsoft.com/office/drawing/2014/main" id="{E26095DD-80E5-43E5-A2B3-AC52885243F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0" name="Line 184">
          <a:extLst>
            <a:ext uri="{FF2B5EF4-FFF2-40B4-BE49-F238E27FC236}">
              <a16:creationId xmlns:a16="http://schemas.microsoft.com/office/drawing/2014/main" id="{72C6B03E-F78D-46EF-B5C7-AAC8F69BBF9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1" name="Line 185">
          <a:extLst>
            <a:ext uri="{FF2B5EF4-FFF2-40B4-BE49-F238E27FC236}">
              <a16:creationId xmlns:a16="http://schemas.microsoft.com/office/drawing/2014/main" id="{EBD2A127-3A2F-4A2F-BC77-134552AF2A0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2" name="Line 186">
          <a:extLst>
            <a:ext uri="{FF2B5EF4-FFF2-40B4-BE49-F238E27FC236}">
              <a16:creationId xmlns:a16="http://schemas.microsoft.com/office/drawing/2014/main" id="{F6D00091-8448-403D-8D5A-EADE0C4101D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3" name="Line 187">
          <a:extLst>
            <a:ext uri="{FF2B5EF4-FFF2-40B4-BE49-F238E27FC236}">
              <a16:creationId xmlns:a16="http://schemas.microsoft.com/office/drawing/2014/main" id="{36AFAAD7-FA78-469E-A1AC-0B31A1106F5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4" name="Line 46">
          <a:extLst>
            <a:ext uri="{FF2B5EF4-FFF2-40B4-BE49-F238E27FC236}">
              <a16:creationId xmlns:a16="http://schemas.microsoft.com/office/drawing/2014/main" id="{9F2FD73E-CD2F-4E9A-ADC7-442B767A9AB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5" name="Line 47">
          <a:extLst>
            <a:ext uri="{FF2B5EF4-FFF2-40B4-BE49-F238E27FC236}">
              <a16:creationId xmlns:a16="http://schemas.microsoft.com/office/drawing/2014/main" id="{D58300ED-6EFE-4855-BF78-CE96042C3C1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6" name="Line 48">
          <a:extLst>
            <a:ext uri="{FF2B5EF4-FFF2-40B4-BE49-F238E27FC236}">
              <a16:creationId xmlns:a16="http://schemas.microsoft.com/office/drawing/2014/main" id="{2DBEB559-1E85-4542-A7ED-24B9DE1FD39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7" name="Line 49">
          <a:extLst>
            <a:ext uri="{FF2B5EF4-FFF2-40B4-BE49-F238E27FC236}">
              <a16:creationId xmlns:a16="http://schemas.microsoft.com/office/drawing/2014/main" id="{2221794C-B7F4-4A41-9576-C2F3AB8956B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8" name="Line 50">
          <a:extLst>
            <a:ext uri="{FF2B5EF4-FFF2-40B4-BE49-F238E27FC236}">
              <a16:creationId xmlns:a16="http://schemas.microsoft.com/office/drawing/2014/main" id="{5E3F8EE6-198E-4841-9185-25732C0CEE8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69" name="Line 51">
          <a:extLst>
            <a:ext uri="{FF2B5EF4-FFF2-40B4-BE49-F238E27FC236}">
              <a16:creationId xmlns:a16="http://schemas.microsoft.com/office/drawing/2014/main" id="{B15089C2-1049-4C9B-BE12-43AFF14AF21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0" name="Line 182">
          <a:extLst>
            <a:ext uri="{FF2B5EF4-FFF2-40B4-BE49-F238E27FC236}">
              <a16:creationId xmlns:a16="http://schemas.microsoft.com/office/drawing/2014/main" id="{EDE753F9-2A07-47F7-9255-8BAA84F20FC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1" name="Line 183">
          <a:extLst>
            <a:ext uri="{FF2B5EF4-FFF2-40B4-BE49-F238E27FC236}">
              <a16:creationId xmlns:a16="http://schemas.microsoft.com/office/drawing/2014/main" id="{A22C9C63-C85A-47F3-A40A-CF66B1FB39A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2" name="Line 184">
          <a:extLst>
            <a:ext uri="{FF2B5EF4-FFF2-40B4-BE49-F238E27FC236}">
              <a16:creationId xmlns:a16="http://schemas.microsoft.com/office/drawing/2014/main" id="{7A8AD076-ADEB-49D7-8297-8C7A9D6219C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3" name="Line 185">
          <a:extLst>
            <a:ext uri="{FF2B5EF4-FFF2-40B4-BE49-F238E27FC236}">
              <a16:creationId xmlns:a16="http://schemas.microsoft.com/office/drawing/2014/main" id="{96EC9AF9-9A91-4FA7-B200-8D92A2C9009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4" name="Line 186">
          <a:extLst>
            <a:ext uri="{FF2B5EF4-FFF2-40B4-BE49-F238E27FC236}">
              <a16:creationId xmlns:a16="http://schemas.microsoft.com/office/drawing/2014/main" id="{8C5DDACC-4690-47F3-B227-7F5FFBA2B7D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5" name="Line 187">
          <a:extLst>
            <a:ext uri="{FF2B5EF4-FFF2-40B4-BE49-F238E27FC236}">
              <a16:creationId xmlns:a16="http://schemas.microsoft.com/office/drawing/2014/main" id="{880A1DB1-6E7D-445E-8714-1AE2F414925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6" name="Line 46">
          <a:extLst>
            <a:ext uri="{FF2B5EF4-FFF2-40B4-BE49-F238E27FC236}">
              <a16:creationId xmlns:a16="http://schemas.microsoft.com/office/drawing/2014/main" id="{5AE32308-F71C-47DB-90C2-0A789F16997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7" name="Line 47">
          <a:extLst>
            <a:ext uri="{FF2B5EF4-FFF2-40B4-BE49-F238E27FC236}">
              <a16:creationId xmlns:a16="http://schemas.microsoft.com/office/drawing/2014/main" id="{6C23AC98-4D38-4A55-B6DC-B4DFA626078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8" name="Line 48">
          <a:extLst>
            <a:ext uri="{FF2B5EF4-FFF2-40B4-BE49-F238E27FC236}">
              <a16:creationId xmlns:a16="http://schemas.microsoft.com/office/drawing/2014/main" id="{B6C38AA9-B1D3-46EA-858B-442AD41D40C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79" name="Line 49">
          <a:extLst>
            <a:ext uri="{FF2B5EF4-FFF2-40B4-BE49-F238E27FC236}">
              <a16:creationId xmlns:a16="http://schemas.microsoft.com/office/drawing/2014/main" id="{400EF052-51D4-4E59-82EB-4DFF12CF26C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0" name="Line 50">
          <a:extLst>
            <a:ext uri="{FF2B5EF4-FFF2-40B4-BE49-F238E27FC236}">
              <a16:creationId xmlns:a16="http://schemas.microsoft.com/office/drawing/2014/main" id="{EDF21BC2-1513-4198-B310-E752839828D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1" name="Line 51">
          <a:extLst>
            <a:ext uri="{FF2B5EF4-FFF2-40B4-BE49-F238E27FC236}">
              <a16:creationId xmlns:a16="http://schemas.microsoft.com/office/drawing/2014/main" id="{E930DC0C-67D5-47F6-A138-EC49BADA442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2" name="Line 182">
          <a:extLst>
            <a:ext uri="{FF2B5EF4-FFF2-40B4-BE49-F238E27FC236}">
              <a16:creationId xmlns:a16="http://schemas.microsoft.com/office/drawing/2014/main" id="{55A89DB9-1C61-472D-B4BF-9EBBB450D95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3" name="Line 183">
          <a:extLst>
            <a:ext uri="{FF2B5EF4-FFF2-40B4-BE49-F238E27FC236}">
              <a16:creationId xmlns:a16="http://schemas.microsoft.com/office/drawing/2014/main" id="{F4DD0871-893E-4E3A-9774-86E079EBC5B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4" name="Line 184">
          <a:extLst>
            <a:ext uri="{FF2B5EF4-FFF2-40B4-BE49-F238E27FC236}">
              <a16:creationId xmlns:a16="http://schemas.microsoft.com/office/drawing/2014/main" id="{72849C55-A2E6-4CF2-BB51-9ED12ACC1A6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5" name="Line 185">
          <a:extLst>
            <a:ext uri="{FF2B5EF4-FFF2-40B4-BE49-F238E27FC236}">
              <a16:creationId xmlns:a16="http://schemas.microsoft.com/office/drawing/2014/main" id="{1A37D31A-7B2E-44ED-BEDE-C681B54ACCF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6" name="Line 186">
          <a:extLst>
            <a:ext uri="{FF2B5EF4-FFF2-40B4-BE49-F238E27FC236}">
              <a16:creationId xmlns:a16="http://schemas.microsoft.com/office/drawing/2014/main" id="{7CF23461-52B3-4148-9C1C-13666ECE586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7" name="Line 187">
          <a:extLst>
            <a:ext uri="{FF2B5EF4-FFF2-40B4-BE49-F238E27FC236}">
              <a16:creationId xmlns:a16="http://schemas.microsoft.com/office/drawing/2014/main" id="{14F42812-2EFE-46F8-A0EA-B71418CC734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8" name="Line 46">
          <a:extLst>
            <a:ext uri="{FF2B5EF4-FFF2-40B4-BE49-F238E27FC236}">
              <a16:creationId xmlns:a16="http://schemas.microsoft.com/office/drawing/2014/main" id="{FE74AAB3-149B-4534-98F7-76A4F80DBBF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89" name="Line 47">
          <a:extLst>
            <a:ext uri="{FF2B5EF4-FFF2-40B4-BE49-F238E27FC236}">
              <a16:creationId xmlns:a16="http://schemas.microsoft.com/office/drawing/2014/main" id="{5BB38786-AF38-4915-BBCA-71074E22DD8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0" name="Line 48">
          <a:extLst>
            <a:ext uri="{FF2B5EF4-FFF2-40B4-BE49-F238E27FC236}">
              <a16:creationId xmlns:a16="http://schemas.microsoft.com/office/drawing/2014/main" id="{DCBF3137-E58C-4DB4-8CBA-5D330EB48EB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1" name="Line 49">
          <a:extLst>
            <a:ext uri="{FF2B5EF4-FFF2-40B4-BE49-F238E27FC236}">
              <a16:creationId xmlns:a16="http://schemas.microsoft.com/office/drawing/2014/main" id="{2B2504E8-FDDD-495D-B8A4-6527E8B167E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2" name="Line 50">
          <a:extLst>
            <a:ext uri="{FF2B5EF4-FFF2-40B4-BE49-F238E27FC236}">
              <a16:creationId xmlns:a16="http://schemas.microsoft.com/office/drawing/2014/main" id="{498EA360-85EB-4AEE-96A2-3344F4A8B0F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3" name="Line 51">
          <a:extLst>
            <a:ext uri="{FF2B5EF4-FFF2-40B4-BE49-F238E27FC236}">
              <a16:creationId xmlns:a16="http://schemas.microsoft.com/office/drawing/2014/main" id="{4296B5FB-3D9C-4DC0-A8A4-99E501FCE54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4" name="Line 182">
          <a:extLst>
            <a:ext uri="{FF2B5EF4-FFF2-40B4-BE49-F238E27FC236}">
              <a16:creationId xmlns:a16="http://schemas.microsoft.com/office/drawing/2014/main" id="{A9386171-6923-4C41-9B3A-35E797BFE79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5" name="Line 183">
          <a:extLst>
            <a:ext uri="{FF2B5EF4-FFF2-40B4-BE49-F238E27FC236}">
              <a16:creationId xmlns:a16="http://schemas.microsoft.com/office/drawing/2014/main" id="{A1E066DD-83F6-4628-A771-A0CE4FF03DB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6" name="Line 184">
          <a:extLst>
            <a:ext uri="{FF2B5EF4-FFF2-40B4-BE49-F238E27FC236}">
              <a16:creationId xmlns:a16="http://schemas.microsoft.com/office/drawing/2014/main" id="{C97AE7CD-F0F1-44C9-AB2E-F8036C59863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7" name="Line 185">
          <a:extLst>
            <a:ext uri="{FF2B5EF4-FFF2-40B4-BE49-F238E27FC236}">
              <a16:creationId xmlns:a16="http://schemas.microsoft.com/office/drawing/2014/main" id="{A8F29D7E-26F9-4422-BAAE-6C68461194A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8" name="Line 186">
          <a:extLst>
            <a:ext uri="{FF2B5EF4-FFF2-40B4-BE49-F238E27FC236}">
              <a16:creationId xmlns:a16="http://schemas.microsoft.com/office/drawing/2014/main" id="{60BA1F95-F2A8-44FC-BE9C-1DB68C3540C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99" name="Line 187">
          <a:extLst>
            <a:ext uri="{FF2B5EF4-FFF2-40B4-BE49-F238E27FC236}">
              <a16:creationId xmlns:a16="http://schemas.microsoft.com/office/drawing/2014/main" id="{BBE15A3B-6D28-45CD-AF0E-2215627B8A1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0" name="Line 46">
          <a:extLst>
            <a:ext uri="{FF2B5EF4-FFF2-40B4-BE49-F238E27FC236}">
              <a16:creationId xmlns:a16="http://schemas.microsoft.com/office/drawing/2014/main" id="{DE75F6E0-19A3-49D5-A2F2-8F6C85EA545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1" name="Line 47">
          <a:extLst>
            <a:ext uri="{FF2B5EF4-FFF2-40B4-BE49-F238E27FC236}">
              <a16:creationId xmlns:a16="http://schemas.microsoft.com/office/drawing/2014/main" id="{4CF5164E-9E25-4B91-993E-3D3596EC26B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2" name="Line 48">
          <a:extLst>
            <a:ext uri="{FF2B5EF4-FFF2-40B4-BE49-F238E27FC236}">
              <a16:creationId xmlns:a16="http://schemas.microsoft.com/office/drawing/2014/main" id="{3F0C284A-A68E-4106-8B96-72CC37E9255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3" name="Line 49">
          <a:extLst>
            <a:ext uri="{FF2B5EF4-FFF2-40B4-BE49-F238E27FC236}">
              <a16:creationId xmlns:a16="http://schemas.microsoft.com/office/drawing/2014/main" id="{A9653DE6-08E7-432D-B633-6409CFB353D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4" name="Line 50">
          <a:extLst>
            <a:ext uri="{FF2B5EF4-FFF2-40B4-BE49-F238E27FC236}">
              <a16:creationId xmlns:a16="http://schemas.microsoft.com/office/drawing/2014/main" id="{13F72058-762B-4D5A-9120-DF7B671FFF9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5" name="Line 51">
          <a:extLst>
            <a:ext uri="{FF2B5EF4-FFF2-40B4-BE49-F238E27FC236}">
              <a16:creationId xmlns:a16="http://schemas.microsoft.com/office/drawing/2014/main" id="{B443018C-547E-4DD8-AFDD-0FEAA531D93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6" name="Line 182">
          <a:extLst>
            <a:ext uri="{FF2B5EF4-FFF2-40B4-BE49-F238E27FC236}">
              <a16:creationId xmlns:a16="http://schemas.microsoft.com/office/drawing/2014/main" id="{1BBACD52-BB68-4851-99C2-A48805C2D8F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7" name="Line 183">
          <a:extLst>
            <a:ext uri="{FF2B5EF4-FFF2-40B4-BE49-F238E27FC236}">
              <a16:creationId xmlns:a16="http://schemas.microsoft.com/office/drawing/2014/main" id="{9B3ABC12-0F78-4E2A-BE02-4CB3ACB8E99D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8" name="Line 184">
          <a:extLst>
            <a:ext uri="{FF2B5EF4-FFF2-40B4-BE49-F238E27FC236}">
              <a16:creationId xmlns:a16="http://schemas.microsoft.com/office/drawing/2014/main" id="{8F004DBF-24A1-4B95-A7C6-9ACA8355908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09" name="Line 185">
          <a:extLst>
            <a:ext uri="{FF2B5EF4-FFF2-40B4-BE49-F238E27FC236}">
              <a16:creationId xmlns:a16="http://schemas.microsoft.com/office/drawing/2014/main" id="{2684D4A4-B09E-4F5D-8807-E29F44EDEDD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0" name="Line 186">
          <a:extLst>
            <a:ext uri="{FF2B5EF4-FFF2-40B4-BE49-F238E27FC236}">
              <a16:creationId xmlns:a16="http://schemas.microsoft.com/office/drawing/2014/main" id="{5CD5D313-AE7B-45AB-AB68-A42F27CCF5D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1" name="Line 187">
          <a:extLst>
            <a:ext uri="{FF2B5EF4-FFF2-40B4-BE49-F238E27FC236}">
              <a16:creationId xmlns:a16="http://schemas.microsoft.com/office/drawing/2014/main" id="{D1EC5032-816D-44FE-9149-AC6F2EA8A1B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2" name="Line 46">
          <a:extLst>
            <a:ext uri="{FF2B5EF4-FFF2-40B4-BE49-F238E27FC236}">
              <a16:creationId xmlns:a16="http://schemas.microsoft.com/office/drawing/2014/main" id="{F5347C2F-53F7-41BC-AED0-D2508C8E9C9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3" name="Line 47">
          <a:extLst>
            <a:ext uri="{FF2B5EF4-FFF2-40B4-BE49-F238E27FC236}">
              <a16:creationId xmlns:a16="http://schemas.microsoft.com/office/drawing/2014/main" id="{15996003-61E1-4A88-A8FE-41E262DA40F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4" name="Line 48">
          <a:extLst>
            <a:ext uri="{FF2B5EF4-FFF2-40B4-BE49-F238E27FC236}">
              <a16:creationId xmlns:a16="http://schemas.microsoft.com/office/drawing/2014/main" id="{38E59CF3-4C64-4CF6-8BC1-EBADF03E6FA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5" name="Line 49">
          <a:extLst>
            <a:ext uri="{FF2B5EF4-FFF2-40B4-BE49-F238E27FC236}">
              <a16:creationId xmlns:a16="http://schemas.microsoft.com/office/drawing/2014/main" id="{2D1F2C91-2B8D-4ACC-8DE7-B7A7981B4DD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6" name="Line 50">
          <a:extLst>
            <a:ext uri="{FF2B5EF4-FFF2-40B4-BE49-F238E27FC236}">
              <a16:creationId xmlns:a16="http://schemas.microsoft.com/office/drawing/2014/main" id="{00064F1B-8A48-4AB3-9818-161F16EC446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7" name="Line 51">
          <a:extLst>
            <a:ext uri="{FF2B5EF4-FFF2-40B4-BE49-F238E27FC236}">
              <a16:creationId xmlns:a16="http://schemas.microsoft.com/office/drawing/2014/main" id="{8DD0B492-DC05-4CFA-A38C-58C9468B750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8" name="Line 182">
          <a:extLst>
            <a:ext uri="{FF2B5EF4-FFF2-40B4-BE49-F238E27FC236}">
              <a16:creationId xmlns:a16="http://schemas.microsoft.com/office/drawing/2014/main" id="{5C02C689-8ABE-4BB7-AD4E-7F111E0BC66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19" name="Line 183">
          <a:extLst>
            <a:ext uri="{FF2B5EF4-FFF2-40B4-BE49-F238E27FC236}">
              <a16:creationId xmlns:a16="http://schemas.microsoft.com/office/drawing/2014/main" id="{9931D6BE-1820-4DAC-98C2-98CAAC7D5F0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0" name="Line 184">
          <a:extLst>
            <a:ext uri="{FF2B5EF4-FFF2-40B4-BE49-F238E27FC236}">
              <a16:creationId xmlns:a16="http://schemas.microsoft.com/office/drawing/2014/main" id="{6D5D5491-F1B6-4F69-B036-DDAFD27D083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1" name="Line 185">
          <a:extLst>
            <a:ext uri="{FF2B5EF4-FFF2-40B4-BE49-F238E27FC236}">
              <a16:creationId xmlns:a16="http://schemas.microsoft.com/office/drawing/2014/main" id="{B3CEA9AE-E79D-4C1D-933B-68FBE96914E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2" name="Line 186">
          <a:extLst>
            <a:ext uri="{FF2B5EF4-FFF2-40B4-BE49-F238E27FC236}">
              <a16:creationId xmlns:a16="http://schemas.microsoft.com/office/drawing/2014/main" id="{F1A598AF-F989-4DB8-9B60-2C09BF853F8D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3" name="Line 187">
          <a:extLst>
            <a:ext uri="{FF2B5EF4-FFF2-40B4-BE49-F238E27FC236}">
              <a16:creationId xmlns:a16="http://schemas.microsoft.com/office/drawing/2014/main" id="{CBB1B948-7A2B-44AC-9B52-78B21747864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4" name="Line 46">
          <a:extLst>
            <a:ext uri="{FF2B5EF4-FFF2-40B4-BE49-F238E27FC236}">
              <a16:creationId xmlns:a16="http://schemas.microsoft.com/office/drawing/2014/main" id="{AB055728-1636-4C46-9399-376FDE126FCD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5" name="Line 47">
          <a:extLst>
            <a:ext uri="{FF2B5EF4-FFF2-40B4-BE49-F238E27FC236}">
              <a16:creationId xmlns:a16="http://schemas.microsoft.com/office/drawing/2014/main" id="{FEC88E70-549E-4F9D-96B9-B32265E11E3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6" name="Line 48">
          <a:extLst>
            <a:ext uri="{FF2B5EF4-FFF2-40B4-BE49-F238E27FC236}">
              <a16:creationId xmlns:a16="http://schemas.microsoft.com/office/drawing/2014/main" id="{9B9C3243-D766-404F-A608-1D0CDD18A24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7" name="Line 49">
          <a:extLst>
            <a:ext uri="{FF2B5EF4-FFF2-40B4-BE49-F238E27FC236}">
              <a16:creationId xmlns:a16="http://schemas.microsoft.com/office/drawing/2014/main" id="{6E873F7B-5484-47C8-B833-929428F448F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8" name="Line 50">
          <a:extLst>
            <a:ext uri="{FF2B5EF4-FFF2-40B4-BE49-F238E27FC236}">
              <a16:creationId xmlns:a16="http://schemas.microsoft.com/office/drawing/2014/main" id="{3EDA6DA7-11CA-4539-AA6D-E8A0BBE280E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29" name="Line 51">
          <a:extLst>
            <a:ext uri="{FF2B5EF4-FFF2-40B4-BE49-F238E27FC236}">
              <a16:creationId xmlns:a16="http://schemas.microsoft.com/office/drawing/2014/main" id="{B5C70012-89A9-4140-B225-2EDBC86C95D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0" name="Line 182">
          <a:extLst>
            <a:ext uri="{FF2B5EF4-FFF2-40B4-BE49-F238E27FC236}">
              <a16:creationId xmlns:a16="http://schemas.microsoft.com/office/drawing/2014/main" id="{3F344100-D99F-4382-9EB0-27909B82A32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1" name="Line 183">
          <a:extLst>
            <a:ext uri="{FF2B5EF4-FFF2-40B4-BE49-F238E27FC236}">
              <a16:creationId xmlns:a16="http://schemas.microsoft.com/office/drawing/2014/main" id="{FE3A4BB2-4A92-4CD1-84E0-32E5C5C4AE2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2" name="Line 184">
          <a:extLst>
            <a:ext uri="{FF2B5EF4-FFF2-40B4-BE49-F238E27FC236}">
              <a16:creationId xmlns:a16="http://schemas.microsoft.com/office/drawing/2014/main" id="{B85EE719-3F86-4CE6-ACE5-252804F380D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3" name="Line 185">
          <a:extLst>
            <a:ext uri="{FF2B5EF4-FFF2-40B4-BE49-F238E27FC236}">
              <a16:creationId xmlns:a16="http://schemas.microsoft.com/office/drawing/2014/main" id="{1365957F-D59E-493F-89AE-BDE19526213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4" name="Line 186">
          <a:extLst>
            <a:ext uri="{FF2B5EF4-FFF2-40B4-BE49-F238E27FC236}">
              <a16:creationId xmlns:a16="http://schemas.microsoft.com/office/drawing/2014/main" id="{AFE1AC1D-8212-45F9-BA2F-D3989B8545A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5" name="Line 187">
          <a:extLst>
            <a:ext uri="{FF2B5EF4-FFF2-40B4-BE49-F238E27FC236}">
              <a16:creationId xmlns:a16="http://schemas.microsoft.com/office/drawing/2014/main" id="{108A3F89-65B8-418A-87A6-B4D2482500C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6" name="Line 46">
          <a:extLst>
            <a:ext uri="{FF2B5EF4-FFF2-40B4-BE49-F238E27FC236}">
              <a16:creationId xmlns:a16="http://schemas.microsoft.com/office/drawing/2014/main" id="{EE548631-00C0-4721-9090-FDD1DFC434B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7" name="Line 47">
          <a:extLst>
            <a:ext uri="{FF2B5EF4-FFF2-40B4-BE49-F238E27FC236}">
              <a16:creationId xmlns:a16="http://schemas.microsoft.com/office/drawing/2014/main" id="{C98C960A-60B4-4A4A-BDE8-8183C8898C6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8" name="Line 48">
          <a:extLst>
            <a:ext uri="{FF2B5EF4-FFF2-40B4-BE49-F238E27FC236}">
              <a16:creationId xmlns:a16="http://schemas.microsoft.com/office/drawing/2014/main" id="{FEF982A9-E11D-4451-8414-FB947D304EF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39" name="Line 49">
          <a:extLst>
            <a:ext uri="{FF2B5EF4-FFF2-40B4-BE49-F238E27FC236}">
              <a16:creationId xmlns:a16="http://schemas.microsoft.com/office/drawing/2014/main" id="{A98DA64F-11B1-40CD-8B3F-29BDBF31047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40" name="Line 50">
          <a:extLst>
            <a:ext uri="{FF2B5EF4-FFF2-40B4-BE49-F238E27FC236}">
              <a16:creationId xmlns:a16="http://schemas.microsoft.com/office/drawing/2014/main" id="{52560366-1E25-4880-8A14-E5A6E14951D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41" name="Line 51">
          <a:extLst>
            <a:ext uri="{FF2B5EF4-FFF2-40B4-BE49-F238E27FC236}">
              <a16:creationId xmlns:a16="http://schemas.microsoft.com/office/drawing/2014/main" id="{9C1A0445-9F94-449E-9E78-77A23BC3720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42" name="Line 182">
          <a:extLst>
            <a:ext uri="{FF2B5EF4-FFF2-40B4-BE49-F238E27FC236}">
              <a16:creationId xmlns:a16="http://schemas.microsoft.com/office/drawing/2014/main" id="{CCF51228-45E6-4B3B-8968-A5BECA5E012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43" name="Line 183">
          <a:extLst>
            <a:ext uri="{FF2B5EF4-FFF2-40B4-BE49-F238E27FC236}">
              <a16:creationId xmlns:a16="http://schemas.microsoft.com/office/drawing/2014/main" id="{F773C92B-2B4C-404A-82D9-F25A9993E07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44" name="Line 184">
          <a:extLst>
            <a:ext uri="{FF2B5EF4-FFF2-40B4-BE49-F238E27FC236}">
              <a16:creationId xmlns:a16="http://schemas.microsoft.com/office/drawing/2014/main" id="{05ABC277-3DDB-4698-A261-D9FB6F2EF7B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45" name="Line 185">
          <a:extLst>
            <a:ext uri="{FF2B5EF4-FFF2-40B4-BE49-F238E27FC236}">
              <a16:creationId xmlns:a16="http://schemas.microsoft.com/office/drawing/2014/main" id="{B2D850FB-7376-4D4A-8414-C75EA8F54D5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46" name="Line 186">
          <a:extLst>
            <a:ext uri="{FF2B5EF4-FFF2-40B4-BE49-F238E27FC236}">
              <a16:creationId xmlns:a16="http://schemas.microsoft.com/office/drawing/2014/main" id="{F1C3D6D1-93A2-48F5-A36F-FA55747C8BD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47" name="Line 187">
          <a:extLst>
            <a:ext uri="{FF2B5EF4-FFF2-40B4-BE49-F238E27FC236}">
              <a16:creationId xmlns:a16="http://schemas.microsoft.com/office/drawing/2014/main" id="{5F8D0922-F8CF-44C4-9502-2B80699D1E0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76</xdr:row>
      <xdr:rowOff>0</xdr:rowOff>
    </xdr:from>
    <xdr:ext cx="1600770" cy="333376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D53DF762-6EAA-4681-8057-0CD8C8576A17}"/>
            </a:ext>
          </a:extLst>
        </xdr:cNvPr>
        <xdr:cNvSpPr txBox="1">
          <a:spLocks noChangeArrowheads="1"/>
        </xdr:cNvSpPr>
      </xdr:nvSpPr>
      <xdr:spPr bwMode="auto">
        <a:xfrm>
          <a:off x="12896850" y="15754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76</xdr:row>
      <xdr:rowOff>0</xdr:rowOff>
    </xdr:from>
    <xdr:ext cx="1600770" cy="33337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3B25F73F-219A-42F2-AABE-A7B8C1B8002A}"/>
            </a:ext>
          </a:extLst>
        </xdr:cNvPr>
        <xdr:cNvSpPr txBox="1">
          <a:spLocks noChangeArrowheads="1"/>
        </xdr:cNvSpPr>
      </xdr:nvSpPr>
      <xdr:spPr bwMode="auto">
        <a:xfrm>
          <a:off x="12896850" y="15754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76</xdr:row>
      <xdr:rowOff>0</xdr:rowOff>
    </xdr:from>
    <xdr:ext cx="1600770" cy="333376"/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2B6B59A8-264B-4679-BCCB-F6E37790A403}"/>
            </a:ext>
          </a:extLst>
        </xdr:cNvPr>
        <xdr:cNvSpPr txBox="1">
          <a:spLocks noChangeArrowheads="1"/>
        </xdr:cNvSpPr>
      </xdr:nvSpPr>
      <xdr:spPr bwMode="auto">
        <a:xfrm>
          <a:off x="12896850" y="15754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76</xdr:row>
      <xdr:rowOff>0</xdr:rowOff>
    </xdr:from>
    <xdr:ext cx="1600770" cy="333376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D49F4970-FDCA-4C4A-8A5C-2EF08BAAC700}"/>
            </a:ext>
          </a:extLst>
        </xdr:cNvPr>
        <xdr:cNvSpPr txBox="1">
          <a:spLocks noChangeArrowheads="1"/>
        </xdr:cNvSpPr>
      </xdr:nvSpPr>
      <xdr:spPr bwMode="auto">
        <a:xfrm>
          <a:off x="12896850" y="15754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52" name="Line 46">
          <a:extLst>
            <a:ext uri="{FF2B5EF4-FFF2-40B4-BE49-F238E27FC236}">
              <a16:creationId xmlns:a16="http://schemas.microsoft.com/office/drawing/2014/main" id="{D217442D-A628-40A1-AD6B-DD17DF56451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53" name="Line 47">
          <a:extLst>
            <a:ext uri="{FF2B5EF4-FFF2-40B4-BE49-F238E27FC236}">
              <a16:creationId xmlns:a16="http://schemas.microsoft.com/office/drawing/2014/main" id="{8B0C0B12-8737-409A-AEE0-EED5E5AA98A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54" name="Line 48">
          <a:extLst>
            <a:ext uri="{FF2B5EF4-FFF2-40B4-BE49-F238E27FC236}">
              <a16:creationId xmlns:a16="http://schemas.microsoft.com/office/drawing/2014/main" id="{6E01DE68-FEFC-4893-B0B1-832EB8A000A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55" name="Line 49">
          <a:extLst>
            <a:ext uri="{FF2B5EF4-FFF2-40B4-BE49-F238E27FC236}">
              <a16:creationId xmlns:a16="http://schemas.microsoft.com/office/drawing/2014/main" id="{E782B58C-12C9-4311-934B-4409FF6D688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56" name="Line 50">
          <a:extLst>
            <a:ext uri="{FF2B5EF4-FFF2-40B4-BE49-F238E27FC236}">
              <a16:creationId xmlns:a16="http://schemas.microsoft.com/office/drawing/2014/main" id="{440A03D0-64CE-4DE8-A4A1-258B0D3C39D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57" name="Line 51">
          <a:extLst>
            <a:ext uri="{FF2B5EF4-FFF2-40B4-BE49-F238E27FC236}">
              <a16:creationId xmlns:a16="http://schemas.microsoft.com/office/drawing/2014/main" id="{A860907A-1033-458A-A678-82E6277A939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58" name="Line 182">
          <a:extLst>
            <a:ext uri="{FF2B5EF4-FFF2-40B4-BE49-F238E27FC236}">
              <a16:creationId xmlns:a16="http://schemas.microsoft.com/office/drawing/2014/main" id="{B259E047-5E5E-42C4-96DF-A13917D5C34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59" name="Line 183">
          <a:extLst>
            <a:ext uri="{FF2B5EF4-FFF2-40B4-BE49-F238E27FC236}">
              <a16:creationId xmlns:a16="http://schemas.microsoft.com/office/drawing/2014/main" id="{41A7C680-91B2-435C-9F37-B2079C9F94E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0" name="Line 184">
          <a:extLst>
            <a:ext uri="{FF2B5EF4-FFF2-40B4-BE49-F238E27FC236}">
              <a16:creationId xmlns:a16="http://schemas.microsoft.com/office/drawing/2014/main" id="{59809AA5-05AF-4070-A840-78310EC3DCE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1" name="Line 185">
          <a:extLst>
            <a:ext uri="{FF2B5EF4-FFF2-40B4-BE49-F238E27FC236}">
              <a16:creationId xmlns:a16="http://schemas.microsoft.com/office/drawing/2014/main" id="{C82EEF96-ED2C-4B03-812C-92F0F4696F6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2" name="Line 186">
          <a:extLst>
            <a:ext uri="{FF2B5EF4-FFF2-40B4-BE49-F238E27FC236}">
              <a16:creationId xmlns:a16="http://schemas.microsoft.com/office/drawing/2014/main" id="{32B4E27F-7B83-4D03-A336-6383F2D4264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3" name="Line 187">
          <a:extLst>
            <a:ext uri="{FF2B5EF4-FFF2-40B4-BE49-F238E27FC236}">
              <a16:creationId xmlns:a16="http://schemas.microsoft.com/office/drawing/2014/main" id="{BDA5BC9D-9D7F-4C21-99ED-A64D4F31171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4" name="Line 46">
          <a:extLst>
            <a:ext uri="{FF2B5EF4-FFF2-40B4-BE49-F238E27FC236}">
              <a16:creationId xmlns:a16="http://schemas.microsoft.com/office/drawing/2014/main" id="{F56F010E-59A9-4E0D-80A9-5721206E688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5" name="Line 47">
          <a:extLst>
            <a:ext uri="{FF2B5EF4-FFF2-40B4-BE49-F238E27FC236}">
              <a16:creationId xmlns:a16="http://schemas.microsoft.com/office/drawing/2014/main" id="{B3106898-527A-496F-94B8-642A11B43CF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6" name="Line 48">
          <a:extLst>
            <a:ext uri="{FF2B5EF4-FFF2-40B4-BE49-F238E27FC236}">
              <a16:creationId xmlns:a16="http://schemas.microsoft.com/office/drawing/2014/main" id="{1805BB14-87D2-487A-B9FE-51F679DD8BC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7" name="Line 49">
          <a:extLst>
            <a:ext uri="{FF2B5EF4-FFF2-40B4-BE49-F238E27FC236}">
              <a16:creationId xmlns:a16="http://schemas.microsoft.com/office/drawing/2014/main" id="{A95B015B-C307-4340-8C9F-5A622A295E3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8" name="Line 50">
          <a:extLst>
            <a:ext uri="{FF2B5EF4-FFF2-40B4-BE49-F238E27FC236}">
              <a16:creationId xmlns:a16="http://schemas.microsoft.com/office/drawing/2014/main" id="{9AD4BE89-8458-4A95-9593-CEF745CC51E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69" name="Line 51">
          <a:extLst>
            <a:ext uri="{FF2B5EF4-FFF2-40B4-BE49-F238E27FC236}">
              <a16:creationId xmlns:a16="http://schemas.microsoft.com/office/drawing/2014/main" id="{44209EBD-91B3-4A47-A3AD-C0E1391065F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0" name="Line 182">
          <a:extLst>
            <a:ext uri="{FF2B5EF4-FFF2-40B4-BE49-F238E27FC236}">
              <a16:creationId xmlns:a16="http://schemas.microsoft.com/office/drawing/2014/main" id="{A763D84D-0EAE-4965-8244-E02B3CB1A3E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1" name="Line 183">
          <a:extLst>
            <a:ext uri="{FF2B5EF4-FFF2-40B4-BE49-F238E27FC236}">
              <a16:creationId xmlns:a16="http://schemas.microsoft.com/office/drawing/2014/main" id="{3A4441F2-763A-4504-8009-730D8E2DCA3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2" name="Line 184">
          <a:extLst>
            <a:ext uri="{FF2B5EF4-FFF2-40B4-BE49-F238E27FC236}">
              <a16:creationId xmlns:a16="http://schemas.microsoft.com/office/drawing/2014/main" id="{375DA054-6D8C-42DC-B873-9C044529751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3" name="Line 185">
          <a:extLst>
            <a:ext uri="{FF2B5EF4-FFF2-40B4-BE49-F238E27FC236}">
              <a16:creationId xmlns:a16="http://schemas.microsoft.com/office/drawing/2014/main" id="{F064D136-912F-4C70-B211-E2AD282CF63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4" name="Line 186">
          <a:extLst>
            <a:ext uri="{FF2B5EF4-FFF2-40B4-BE49-F238E27FC236}">
              <a16:creationId xmlns:a16="http://schemas.microsoft.com/office/drawing/2014/main" id="{13661189-1A4B-49FE-9844-E87C177A696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5" name="Line 187">
          <a:extLst>
            <a:ext uri="{FF2B5EF4-FFF2-40B4-BE49-F238E27FC236}">
              <a16:creationId xmlns:a16="http://schemas.microsoft.com/office/drawing/2014/main" id="{A5B450B6-50AE-44A9-B1BF-0C84CC1123C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6" name="Line 46">
          <a:extLst>
            <a:ext uri="{FF2B5EF4-FFF2-40B4-BE49-F238E27FC236}">
              <a16:creationId xmlns:a16="http://schemas.microsoft.com/office/drawing/2014/main" id="{FD09C1F4-075A-43AF-9C2F-73C38CB3CAC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7" name="Line 47">
          <a:extLst>
            <a:ext uri="{FF2B5EF4-FFF2-40B4-BE49-F238E27FC236}">
              <a16:creationId xmlns:a16="http://schemas.microsoft.com/office/drawing/2014/main" id="{FE477DFF-44A6-404C-868D-A7CF5FC7F0F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8" name="Line 48">
          <a:extLst>
            <a:ext uri="{FF2B5EF4-FFF2-40B4-BE49-F238E27FC236}">
              <a16:creationId xmlns:a16="http://schemas.microsoft.com/office/drawing/2014/main" id="{A18DD7B6-5100-44F7-9CBF-6C9D826D7AF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79" name="Line 49">
          <a:extLst>
            <a:ext uri="{FF2B5EF4-FFF2-40B4-BE49-F238E27FC236}">
              <a16:creationId xmlns:a16="http://schemas.microsoft.com/office/drawing/2014/main" id="{9CE353A5-E0C4-477F-937C-5F0C9709828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0" name="Line 50">
          <a:extLst>
            <a:ext uri="{FF2B5EF4-FFF2-40B4-BE49-F238E27FC236}">
              <a16:creationId xmlns:a16="http://schemas.microsoft.com/office/drawing/2014/main" id="{453B2137-765B-4862-8342-AB9D0494418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1" name="Line 51">
          <a:extLst>
            <a:ext uri="{FF2B5EF4-FFF2-40B4-BE49-F238E27FC236}">
              <a16:creationId xmlns:a16="http://schemas.microsoft.com/office/drawing/2014/main" id="{AABDBDF4-10AF-44F8-98C2-8382C1AEDD7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2" name="Line 182">
          <a:extLst>
            <a:ext uri="{FF2B5EF4-FFF2-40B4-BE49-F238E27FC236}">
              <a16:creationId xmlns:a16="http://schemas.microsoft.com/office/drawing/2014/main" id="{695A18CD-AE7A-452B-9C88-62395C792BB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3" name="Line 183">
          <a:extLst>
            <a:ext uri="{FF2B5EF4-FFF2-40B4-BE49-F238E27FC236}">
              <a16:creationId xmlns:a16="http://schemas.microsoft.com/office/drawing/2014/main" id="{E0C4BC8F-059C-45D4-B9F6-6DE3C3C22F7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4" name="Line 184">
          <a:extLst>
            <a:ext uri="{FF2B5EF4-FFF2-40B4-BE49-F238E27FC236}">
              <a16:creationId xmlns:a16="http://schemas.microsoft.com/office/drawing/2014/main" id="{F8F443A1-B18A-44CF-9675-FA0B5D1A894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5" name="Line 185">
          <a:extLst>
            <a:ext uri="{FF2B5EF4-FFF2-40B4-BE49-F238E27FC236}">
              <a16:creationId xmlns:a16="http://schemas.microsoft.com/office/drawing/2014/main" id="{0D3C1480-1570-4D92-8375-6B248DA9985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6" name="Line 186">
          <a:extLst>
            <a:ext uri="{FF2B5EF4-FFF2-40B4-BE49-F238E27FC236}">
              <a16:creationId xmlns:a16="http://schemas.microsoft.com/office/drawing/2014/main" id="{29C6504E-01DF-4897-A932-00894F1960E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7" name="Line 187">
          <a:extLst>
            <a:ext uri="{FF2B5EF4-FFF2-40B4-BE49-F238E27FC236}">
              <a16:creationId xmlns:a16="http://schemas.microsoft.com/office/drawing/2014/main" id="{BCE348BF-E834-4C8F-A400-E50B4A5CE36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8" name="Line 46">
          <a:extLst>
            <a:ext uri="{FF2B5EF4-FFF2-40B4-BE49-F238E27FC236}">
              <a16:creationId xmlns:a16="http://schemas.microsoft.com/office/drawing/2014/main" id="{7768F4FA-F99A-4EDA-B01A-5C299583550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89" name="Line 47">
          <a:extLst>
            <a:ext uri="{FF2B5EF4-FFF2-40B4-BE49-F238E27FC236}">
              <a16:creationId xmlns:a16="http://schemas.microsoft.com/office/drawing/2014/main" id="{00C45ADE-6199-47D1-BE53-C034FC8F8CB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0" name="Line 48">
          <a:extLst>
            <a:ext uri="{FF2B5EF4-FFF2-40B4-BE49-F238E27FC236}">
              <a16:creationId xmlns:a16="http://schemas.microsoft.com/office/drawing/2014/main" id="{FB5D9786-FDCB-49CB-A9BD-585BDF271F7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1" name="Line 49">
          <a:extLst>
            <a:ext uri="{FF2B5EF4-FFF2-40B4-BE49-F238E27FC236}">
              <a16:creationId xmlns:a16="http://schemas.microsoft.com/office/drawing/2014/main" id="{8539E9B0-E9F1-46BE-8F44-07630060BBB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2" name="Line 50">
          <a:extLst>
            <a:ext uri="{FF2B5EF4-FFF2-40B4-BE49-F238E27FC236}">
              <a16:creationId xmlns:a16="http://schemas.microsoft.com/office/drawing/2014/main" id="{6574F45E-1872-47C3-8415-BDCA1A3CFF3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3" name="Line 51">
          <a:extLst>
            <a:ext uri="{FF2B5EF4-FFF2-40B4-BE49-F238E27FC236}">
              <a16:creationId xmlns:a16="http://schemas.microsoft.com/office/drawing/2014/main" id="{58247B3F-3D77-4814-A605-8E9D6CEFC2E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4" name="Line 182">
          <a:extLst>
            <a:ext uri="{FF2B5EF4-FFF2-40B4-BE49-F238E27FC236}">
              <a16:creationId xmlns:a16="http://schemas.microsoft.com/office/drawing/2014/main" id="{4AAC07DC-634B-4ECD-9A76-1E78D63267C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5" name="Line 183">
          <a:extLst>
            <a:ext uri="{FF2B5EF4-FFF2-40B4-BE49-F238E27FC236}">
              <a16:creationId xmlns:a16="http://schemas.microsoft.com/office/drawing/2014/main" id="{D84C2AEA-8BCA-4D2F-8BF4-4A68565BFBF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6" name="Line 184">
          <a:extLst>
            <a:ext uri="{FF2B5EF4-FFF2-40B4-BE49-F238E27FC236}">
              <a16:creationId xmlns:a16="http://schemas.microsoft.com/office/drawing/2014/main" id="{3022D202-C01F-4111-B977-F30958BDF35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7" name="Line 185">
          <a:extLst>
            <a:ext uri="{FF2B5EF4-FFF2-40B4-BE49-F238E27FC236}">
              <a16:creationId xmlns:a16="http://schemas.microsoft.com/office/drawing/2014/main" id="{AA012791-69B8-4407-9ECE-CCFE22FBC1C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8" name="Line 186">
          <a:extLst>
            <a:ext uri="{FF2B5EF4-FFF2-40B4-BE49-F238E27FC236}">
              <a16:creationId xmlns:a16="http://schemas.microsoft.com/office/drawing/2014/main" id="{F458BC4B-1CC0-4A3A-B51B-799DD491B7B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199" name="Line 187">
          <a:extLst>
            <a:ext uri="{FF2B5EF4-FFF2-40B4-BE49-F238E27FC236}">
              <a16:creationId xmlns:a16="http://schemas.microsoft.com/office/drawing/2014/main" id="{755BF76B-CA46-4D5F-ACD5-837123E7A11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0" name="Line 46">
          <a:extLst>
            <a:ext uri="{FF2B5EF4-FFF2-40B4-BE49-F238E27FC236}">
              <a16:creationId xmlns:a16="http://schemas.microsoft.com/office/drawing/2014/main" id="{B706E3A7-4ADE-4704-9A45-44FB1E3569D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1" name="Line 47">
          <a:extLst>
            <a:ext uri="{FF2B5EF4-FFF2-40B4-BE49-F238E27FC236}">
              <a16:creationId xmlns:a16="http://schemas.microsoft.com/office/drawing/2014/main" id="{EA03956A-9E00-4D37-8E68-7701B672471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2" name="Line 48">
          <a:extLst>
            <a:ext uri="{FF2B5EF4-FFF2-40B4-BE49-F238E27FC236}">
              <a16:creationId xmlns:a16="http://schemas.microsoft.com/office/drawing/2014/main" id="{18000FF6-278C-4246-BE41-4FD75C9D467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3" name="Line 49">
          <a:extLst>
            <a:ext uri="{FF2B5EF4-FFF2-40B4-BE49-F238E27FC236}">
              <a16:creationId xmlns:a16="http://schemas.microsoft.com/office/drawing/2014/main" id="{EB993606-6E85-41B5-8DAF-9A576D33571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4" name="Line 50">
          <a:extLst>
            <a:ext uri="{FF2B5EF4-FFF2-40B4-BE49-F238E27FC236}">
              <a16:creationId xmlns:a16="http://schemas.microsoft.com/office/drawing/2014/main" id="{06A86DB6-00FA-47F5-9A26-1FB4A448261D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5" name="Line 51">
          <a:extLst>
            <a:ext uri="{FF2B5EF4-FFF2-40B4-BE49-F238E27FC236}">
              <a16:creationId xmlns:a16="http://schemas.microsoft.com/office/drawing/2014/main" id="{C24A7E2B-8385-4B18-A1B9-47F1998480E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6" name="Line 182">
          <a:extLst>
            <a:ext uri="{FF2B5EF4-FFF2-40B4-BE49-F238E27FC236}">
              <a16:creationId xmlns:a16="http://schemas.microsoft.com/office/drawing/2014/main" id="{692D015A-EB66-48CB-B708-81A56729FE6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7" name="Line 183">
          <a:extLst>
            <a:ext uri="{FF2B5EF4-FFF2-40B4-BE49-F238E27FC236}">
              <a16:creationId xmlns:a16="http://schemas.microsoft.com/office/drawing/2014/main" id="{DDEB8D71-7803-4501-88AA-A2D51DF9949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8" name="Line 184">
          <a:extLst>
            <a:ext uri="{FF2B5EF4-FFF2-40B4-BE49-F238E27FC236}">
              <a16:creationId xmlns:a16="http://schemas.microsoft.com/office/drawing/2014/main" id="{13D9CC4F-06CD-4A1A-B156-43EB066A07A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09" name="Line 185">
          <a:extLst>
            <a:ext uri="{FF2B5EF4-FFF2-40B4-BE49-F238E27FC236}">
              <a16:creationId xmlns:a16="http://schemas.microsoft.com/office/drawing/2014/main" id="{1CF11191-0538-4963-BDF6-8632697A4CE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0" name="Line 186">
          <a:extLst>
            <a:ext uri="{FF2B5EF4-FFF2-40B4-BE49-F238E27FC236}">
              <a16:creationId xmlns:a16="http://schemas.microsoft.com/office/drawing/2014/main" id="{E8A8A6E6-07FC-4C2B-B426-8F3373C9B4D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1" name="Line 187">
          <a:extLst>
            <a:ext uri="{FF2B5EF4-FFF2-40B4-BE49-F238E27FC236}">
              <a16:creationId xmlns:a16="http://schemas.microsoft.com/office/drawing/2014/main" id="{F3C10D5E-9411-4152-BC93-DE426EA2FCC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2" name="Line 46">
          <a:extLst>
            <a:ext uri="{FF2B5EF4-FFF2-40B4-BE49-F238E27FC236}">
              <a16:creationId xmlns:a16="http://schemas.microsoft.com/office/drawing/2014/main" id="{5A15B5EE-A93C-462A-8DCB-AD377F71A1B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3" name="Line 47">
          <a:extLst>
            <a:ext uri="{FF2B5EF4-FFF2-40B4-BE49-F238E27FC236}">
              <a16:creationId xmlns:a16="http://schemas.microsoft.com/office/drawing/2014/main" id="{F0A36BE6-3C66-4A91-A0AF-8EF11AB87F4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4" name="Line 48">
          <a:extLst>
            <a:ext uri="{FF2B5EF4-FFF2-40B4-BE49-F238E27FC236}">
              <a16:creationId xmlns:a16="http://schemas.microsoft.com/office/drawing/2014/main" id="{3117BD92-B37C-4163-A759-BBD80703EA0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5" name="Line 49">
          <a:extLst>
            <a:ext uri="{FF2B5EF4-FFF2-40B4-BE49-F238E27FC236}">
              <a16:creationId xmlns:a16="http://schemas.microsoft.com/office/drawing/2014/main" id="{26ED742E-3E81-4A96-8D60-6E21311639D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6" name="Line 50">
          <a:extLst>
            <a:ext uri="{FF2B5EF4-FFF2-40B4-BE49-F238E27FC236}">
              <a16:creationId xmlns:a16="http://schemas.microsoft.com/office/drawing/2014/main" id="{F5E0602B-BA51-48AA-8569-B87BC8B4E87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7" name="Line 51">
          <a:extLst>
            <a:ext uri="{FF2B5EF4-FFF2-40B4-BE49-F238E27FC236}">
              <a16:creationId xmlns:a16="http://schemas.microsoft.com/office/drawing/2014/main" id="{2761F62F-6D3D-4536-B365-2218B610D25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8" name="Line 182">
          <a:extLst>
            <a:ext uri="{FF2B5EF4-FFF2-40B4-BE49-F238E27FC236}">
              <a16:creationId xmlns:a16="http://schemas.microsoft.com/office/drawing/2014/main" id="{26FA556E-37D1-4F1A-9F08-C47B24830C4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19" name="Line 183">
          <a:extLst>
            <a:ext uri="{FF2B5EF4-FFF2-40B4-BE49-F238E27FC236}">
              <a16:creationId xmlns:a16="http://schemas.microsoft.com/office/drawing/2014/main" id="{8CF0B9AF-EB2A-46BA-8883-6A6B56EB974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0" name="Line 184">
          <a:extLst>
            <a:ext uri="{FF2B5EF4-FFF2-40B4-BE49-F238E27FC236}">
              <a16:creationId xmlns:a16="http://schemas.microsoft.com/office/drawing/2014/main" id="{A0F1BFA4-FC38-4033-A310-5DCBDF2838AD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1" name="Line 185">
          <a:extLst>
            <a:ext uri="{FF2B5EF4-FFF2-40B4-BE49-F238E27FC236}">
              <a16:creationId xmlns:a16="http://schemas.microsoft.com/office/drawing/2014/main" id="{A2256A85-3D63-4C37-989B-AAA1B80D936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2" name="Line 186">
          <a:extLst>
            <a:ext uri="{FF2B5EF4-FFF2-40B4-BE49-F238E27FC236}">
              <a16:creationId xmlns:a16="http://schemas.microsoft.com/office/drawing/2014/main" id="{93B4B717-A985-437C-8286-F801DF3B992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3" name="Line 187">
          <a:extLst>
            <a:ext uri="{FF2B5EF4-FFF2-40B4-BE49-F238E27FC236}">
              <a16:creationId xmlns:a16="http://schemas.microsoft.com/office/drawing/2014/main" id="{F224A46B-9FAC-47C0-B2A2-2B8B4DEA95D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4" name="Line 46">
          <a:extLst>
            <a:ext uri="{FF2B5EF4-FFF2-40B4-BE49-F238E27FC236}">
              <a16:creationId xmlns:a16="http://schemas.microsoft.com/office/drawing/2014/main" id="{E866D6FD-7F75-4E79-BEB4-647CC27E270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5" name="Line 47">
          <a:extLst>
            <a:ext uri="{FF2B5EF4-FFF2-40B4-BE49-F238E27FC236}">
              <a16:creationId xmlns:a16="http://schemas.microsoft.com/office/drawing/2014/main" id="{5F1625FD-3F1D-4831-89AA-5035AB08889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6" name="Line 48">
          <a:extLst>
            <a:ext uri="{FF2B5EF4-FFF2-40B4-BE49-F238E27FC236}">
              <a16:creationId xmlns:a16="http://schemas.microsoft.com/office/drawing/2014/main" id="{649AAA4A-E05B-4D1C-AE55-26B6C6EC1FCD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7" name="Line 49">
          <a:extLst>
            <a:ext uri="{FF2B5EF4-FFF2-40B4-BE49-F238E27FC236}">
              <a16:creationId xmlns:a16="http://schemas.microsoft.com/office/drawing/2014/main" id="{D32B8A5E-10AF-4256-A0F7-C943CD50208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8" name="Line 50">
          <a:extLst>
            <a:ext uri="{FF2B5EF4-FFF2-40B4-BE49-F238E27FC236}">
              <a16:creationId xmlns:a16="http://schemas.microsoft.com/office/drawing/2014/main" id="{68928278-C365-4A42-A0C8-10D61C94518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29" name="Line 51">
          <a:extLst>
            <a:ext uri="{FF2B5EF4-FFF2-40B4-BE49-F238E27FC236}">
              <a16:creationId xmlns:a16="http://schemas.microsoft.com/office/drawing/2014/main" id="{C54CFCD4-B961-43BA-85AB-485E7F57539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0" name="Line 182">
          <a:extLst>
            <a:ext uri="{FF2B5EF4-FFF2-40B4-BE49-F238E27FC236}">
              <a16:creationId xmlns:a16="http://schemas.microsoft.com/office/drawing/2014/main" id="{EC3DB8D8-B015-4EB4-9EDE-5B21580113E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1" name="Line 183">
          <a:extLst>
            <a:ext uri="{FF2B5EF4-FFF2-40B4-BE49-F238E27FC236}">
              <a16:creationId xmlns:a16="http://schemas.microsoft.com/office/drawing/2014/main" id="{B54D266B-8AEF-4A80-8C27-36B381EF689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2" name="Line 184">
          <a:extLst>
            <a:ext uri="{FF2B5EF4-FFF2-40B4-BE49-F238E27FC236}">
              <a16:creationId xmlns:a16="http://schemas.microsoft.com/office/drawing/2014/main" id="{3E6A780F-A708-4B35-B2E4-75515CC4AF0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3" name="Line 185">
          <a:extLst>
            <a:ext uri="{FF2B5EF4-FFF2-40B4-BE49-F238E27FC236}">
              <a16:creationId xmlns:a16="http://schemas.microsoft.com/office/drawing/2014/main" id="{E6627EBE-86F7-4F18-BAF0-A69519E9424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4" name="Line 186">
          <a:extLst>
            <a:ext uri="{FF2B5EF4-FFF2-40B4-BE49-F238E27FC236}">
              <a16:creationId xmlns:a16="http://schemas.microsoft.com/office/drawing/2014/main" id="{4E95DD93-B157-4E72-99DE-C6682B3BAD4D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5" name="Line 187">
          <a:extLst>
            <a:ext uri="{FF2B5EF4-FFF2-40B4-BE49-F238E27FC236}">
              <a16:creationId xmlns:a16="http://schemas.microsoft.com/office/drawing/2014/main" id="{8606C398-DBE1-44E8-9FF0-77F1ABC7866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6" name="Line 46">
          <a:extLst>
            <a:ext uri="{FF2B5EF4-FFF2-40B4-BE49-F238E27FC236}">
              <a16:creationId xmlns:a16="http://schemas.microsoft.com/office/drawing/2014/main" id="{C2281D45-6150-49D1-9C30-1311EB187DD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7" name="Line 47">
          <a:extLst>
            <a:ext uri="{FF2B5EF4-FFF2-40B4-BE49-F238E27FC236}">
              <a16:creationId xmlns:a16="http://schemas.microsoft.com/office/drawing/2014/main" id="{284BD3EB-4011-481F-AC63-E81D1DE8381D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8" name="Line 48">
          <a:extLst>
            <a:ext uri="{FF2B5EF4-FFF2-40B4-BE49-F238E27FC236}">
              <a16:creationId xmlns:a16="http://schemas.microsoft.com/office/drawing/2014/main" id="{E63E50AE-D90D-41BE-A879-C3D80981398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39" name="Line 49">
          <a:extLst>
            <a:ext uri="{FF2B5EF4-FFF2-40B4-BE49-F238E27FC236}">
              <a16:creationId xmlns:a16="http://schemas.microsoft.com/office/drawing/2014/main" id="{0656295B-E6AC-4BF0-A8F9-4B052A330FF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0" name="Line 50">
          <a:extLst>
            <a:ext uri="{FF2B5EF4-FFF2-40B4-BE49-F238E27FC236}">
              <a16:creationId xmlns:a16="http://schemas.microsoft.com/office/drawing/2014/main" id="{F1383502-4509-449B-BC11-DC76E749E00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1" name="Line 51">
          <a:extLst>
            <a:ext uri="{FF2B5EF4-FFF2-40B4-BE49-F238E27FC236}">
              <a16:creationId xmlns:a16="http://schemas.microsoft.com/office/drawing/2014/main" id="{E573AEA4-FF62-4552-8201-F0AAC998385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2" name="Line 182">
          <a:extLst>
            <a:ext uri="{FF2B5EF4-FFF2-40B4-BE49-F238E27FC236}">
              <a16:creationId xmlns:a16="http://schemas.microsoft.com/office/drawing/2014/main" id="{E519B945-C5EF-4CB6-BA7C-163208EE5A3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3" name="Line 183">
          <a:extLst>
            <a:ext uri="{FF2B5EF4-FFF2-40B4-BE49-F238E27FC236}">
              <a16:creationId xmlns:a16="http://schemas.microsoft.com/office/drawing/2014/main" id="{E910931D-2E74-4B53-912B-C05E2F38768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4" name="Line 184">
          <a:extLst>
            <a:ext uri="{FF2B5EF4-FFF2-40B4-BE49-F238E27FC236}">
              <a16:creationId xmlns:a16="http://schemas.microsoft.com/office/drawing/2014/main" id="{AB688972-CCBB-4660-943F-CA506D241C3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5" name="Line 185">
          <a:extLst>
            <a:ext uri="{FF2B5EF4-FFF2-40B4-BE49-F238E27FC236}">
              <a16:creationId xmlns:a16="http://schemas.microsoft.com/office/drawing/2014/main" id="{4DC49799-5358-48EA-9CDE-5CED8B54698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6" name="Line 186">
          <a:extLst>
            <a:ext uri="{FF2B5EF4-FFF2-40B4-BE49-F238E27FC236}">
              <a16:creationId xmlns:a16="http://schemas.microsoft.com/office/drawing/2014/main" id="{A7EBD181-3F15-426A-A7FC-D052E44DF7A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7" name="Line 187">
          <a:extLst>
            <a:ext uri="{FF2B5EF4-FFF2-40B4-BE49-F238E27FC236}">
              <a16:creationId xmlns:a16="http://schemas.microsoft.com/office/drawing/2014/main" id="{E1A2A76F-2474-4391-8E49-DD347851531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8" name="Line 46">
          <a:extLst>
            <a:ext uri="{FF2B5EF4-FFF2-40B4-BE49-F238E27FC236}">
              <a16:creationId xmlns:a16="http://schemas.microsoft.com/office/drawing/2014/main" id="{E01FE40E-5840-4F9E-921A-64FB4982D6B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49" name="Line 47">
          <a:extLst>
            <a:ext uri="{FF2B5EF4-FFF2-40B4-BE49-F238E27FC236}">
              <a16:creationId xmlns:a16="http://schemas.microsoft.com/office/drawing/2014/main" id="{6502654F-8E07-4DB1-BCA2-BE967F88D22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0" name="Line 48">
          <a:extLst>
            <a:ext uri="{FF2B5EF4-FFF2-40B4-BE49-F238E27FC236}">
              <a16:creationId xmlns:a16="http://schemas.microsoft.com/office/drawing/2014/main" id="{8A307924-0996-4099-AA00-98D054ADB2B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1" name="Line 49">
          <a:extLst>
            <a:ext uri="{FF2B5EF4-FFF2-40B4-BE49-F238E27FC236}">
              <a16:creationId xmlns:a16="http://schemas.microsoft.com/office/drawing/2014/main" id="{491FDEC0-E797-41E2-9240-11E90A16C76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2" name="Line 50">
          <a:extLst>
            <a:ext uri="{FF2B5EF4-FFF2-40B4-BE49-F238E27FC236}">
              <a16:creationId xmlns:a16="http://schemas.microsoft.com/office/drawing/2014/main" id="{9174CECE-3E49-4785-8371-B2621D5E4EB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3" name="Line 51">
          <a:extLst>
            <a:ext uri="{FF2B5EF4-FFF2-40B4-BE49-F238E27FC236}">
              <a16:creationId xmlns:a16="http://schemas.microsoft.com/office/drawing/2014/main" id="{A11FF848-3B82-40C2-9C50-B21B0AAB6BD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4" name="Line 182">
          <a:extLst>
            <a:ext uri="{FF2B5EF4-FFF2-40B4-BE49-F238E27FC236}">
              <a16:creationId xmlns:a16="http://schemas.microsoft.com/office/drawing/2014/main" id="{3B1BBA3B-944E-4D82-BA23-FB70DF472BB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5" name="Line 183">
          <a:extLst>
            <a:ext uri="{FF2B5EF4-FFF2-40B4-BE49-F238E27FC236}">
              <a16:creationId xmlns:a16="http://schemas.microsoft.com/office/drawing/2014/main" id="{1D5642C4-67BC-4545-B77A-DFBA8AB134EA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6" name="Line 184">
          <a:extLst>
            <a:ext uri="{FF2B5EF4-FFF2-40B4-BE49-F238E27FC236}">
              <a16:creationId xmlns:a16="http://schemas.microsoft.com/office/drawing/2014/main" id="{436A4C5C-B685-4F18-A2CB-7FDA48BFDA8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7" name="Line 185">
          <a:extLst>
            <a:ext uri="{FF2B5EF4-FFF2-40B4-BE49-F238E27FC236}">
              <a16:creationId xmlns:a16="http://schemas.microsoft.com/office/drawing/2014/main" id="{EE505E5C-7BA7-45E7-BB0B-0CF17B4F619E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8" name="Line 186">
          <a:extLst>
            <a:ext uri="{FF2B5EF4-FFF2-40B4-BE49-F238E27FC236}">
              <a16:creationId xmlns:a16="http://schemas.microsoft.com/office/drawing/2014/main" id="{28A43E80-BB61-49C6-9B9F-B537422517C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59" name="Line 187">
          <a:extLst>
            <a:ext uri="{FF2B5EF4-FFF2-40B4-BE49-F238E27FC236}">
              <a16:creationId xmlns:a16="http://schemas.microsoft.com/office/drawing/2014/main" id="{3195BD8A-8D48-447D-BDF3-E7B6E2E4505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0" name="Line 46">
          <a:extLst>
            <a:ext uri="{FF2B5EF4-FFF2-40B4-BE49-F238E27FC236}">
              <a16:creationId xmlns:a16="http://schemas.microsoft.com/office/drawing/2014/main" id="{A624498E-32D5-406D-A879-E7389C0D1672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1" name="Line 47">
          <a:extLst>
            <a:ext uri="{FF2B5EF4-FFF2-40B4-BE49-F238E27FC236}">
              <a16:creationId xmlns:a16="http://schemas.microsoft.com/office/drawing/2014/main" id="{C2618453-83C8-4109-872E-D7589EDA217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2" name="Line 48">
          <a:extLst>
            <a:ext uri="{FF2B5EF4-FFF2-40B4-BE49-F238E27FC236}">
              <a16:creationId xmlns:a16="http://schemas.microsoft.com/office/drawing/2014/main" id="{713B569D-AE14-46FA-BDB2-9CA82042B75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3" name="Line 49">
          <a:extLst>
            <a:ext uri="{FF2B5EF4-FFF2-40B4-BE49-F238E27FC236}">
              <a16:creationId xmlns:a16="http://schemas.microsoft.com/office/drawing/2014/main" id="{D27EC472-89DA-4FCF-830D-2602E808166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4" name="Line 50">
          <a:extLst>
            <a:ext uri="{FF2B5EF4-FFF2-40B4-BE49-F238E27FC236}">
              <a16:creationId xmlns:a16="http://schemas.microsoft.com/office/drawing/2014/main" id="{92729ED1-6B0B-41C0-A9A9-8BC1961D4748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5" name="Line 51">
          <a:extLst>
            <a:ext uri="{FF2B5EF4-FFF2-40B4-BE49-F238E27FC236}">
              <a16:creationId xmlns:a16="http://schemas.microsoft.com/office/drawing/2014/main" id="{F008923D-E72D-46D0-846F-46410C05884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6" name="Line 182">
          <a:extLst>
            <a:ext uri="{FF2B5EF4-FFF2-40B4-BE49-F238E27FC236}">
              <a16:creationId xmlns:a16="http://schemas.microsoft.com/office/drawing/2014/main" id="{1A301DA5-3905-4A43-98C0-D232572DF07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7" name="Line 183">
          <a:extLst>
            <a:ext uri="{FF2B5EF4-FFF2-40B4-BE49-F238E27FC236}">
              <a16:creationId xmlns:a16="http://schemas.microsoft.com/office/drawing/2014/main" id="{6525248A-A7DF-4A4E-98FD-6E436F99FB0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8" name="Line 184">
          <a:extLst>
            <a:ext uri="{FF2B5EF4-FFF2-40B4-BE49-F238E27FC236}">
              <a16:creationId xmlns:a16="http://schemas.microsoft.com/office/drawing/2014/main" id="{F02C0A53-3BE2-49C0-9065-93B5060669F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69" name="Line 185">
          <a:extLst>
            <a:ext uri="{FF2B5EF4-FFF2-40B4-BE49-F238E27FC236}">
              <a16:creationId xmlns:a16="http://schemas.microsoft.com/office/drawing/2014/main" id="{0B463669-1088-493D-8550-696A6F90D5E1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0" name="Line 186">
          <a:extLst>
            <a:ext uri="{FF2B5EF4-FFF2-40B4-BE49-F238E27FC236}">
              <a16:creationId xmlns:a16="http://schemas.microsoft.com/office/drawing/2014/main" id="{99C24FEA-48BB-4893-96A2-B4CD8EB051D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1" name="Line 187">
          <a:extLst>
            <a:ext uri="{FF2B5EF4-FFF2-40B4-BE49-F238E27FC236}">
              <a16:creationId xmlns:a16="http://schemas.microsoft.com/office/drawing/2014/main" id="{B12D73D3-3D07-4977-AFB3-483625ABFE3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2" name="Line 46">
          <a:extLst>
            <a:ext uri="{FF2B5EF4-FFF2-40B4-BE49-F238E27FC236}">
              <a16:creationId xmlns:a16="http://schemas.microsoft.com/office/drawing/2014/main" id="{7A7B344C-FB50-4D2E-9E20-9E55384CC6B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3" name="Line 47">
          <a:extLst>
            <a:ext uri="{FF2B5EF4-FFF2-40B4-BE49-F238E27FC236}">
              <a16:creationId xmlns:a16="http://schemas.microsoft.com/office/drawing/2014/main" id="{88B4B87A-967C-465A-AE79-F03CBA05B65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4" name="Line 48">
          <a:extLst>
            <a:ext uri="{FF2B5EF4-FFF2-40B4-BE49-F238E27FC236}">
              <a16:creationId xmlns:a16="http://schemas.microsoft.com/office/drawing/2014/main" id="{245EB524-D385-42ED-A5EA-E600A6D0BA76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5" name="Line 49">
          <a:extLst>
            <a:ext uri="{FF2B5EF4-FFF2-40B4-BE49-F238E27FC236}">
              <a16:creationId xmlns:a16="http://schemas.microsoft.com/office/drawing/2014/main" id="{86A6F734-788A-4439-858A-EAD5D062B649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6" name="Line 50">
          <a:extLst>
            <a:ext uri="{FF2B5EF4-FFF2-40B4-BE49-F238E27FC236}">
              <a16:creationId xmlns:a16="http://schemas.microsoft.com/office/drawing/2014/main" id="{EE9C0A41-5205-4731-9277-02BAE8F8F1FD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7" name="Line 51">
          <a:extLst>
            <a:ext uri="{FF2B5EF4-FFF2-40B4-BE49-F238E27FC236}">
              <a16:creationId xmlns:a16="http://schemas.microsoft.com/office/drawing/2014/main" id="{AA0F509B-0FF7-4A12-AD51-9F1EDABAEB3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8" name="Line 182">
          <a:extLst>
            <a:ext uri="{FF2B5EF4-FFF2-40B4-BE49-F238E27FC236}">
              <a16:creationId xmlns:a16="http://schemas.microsoft.com/office/drawing/2014/main" id="{6FB7AC32-7017-4111-99AD-9A137BAC59A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79" name="Line 183">
          <a:extLst>
            <a:ext uri="{FF2B5EF4-FFF2-40B4-BE49-F238E27FC236}">
              <a16:creationId xmlns:a16="http://schemas.microsoft.com/office/drawing/2014/main" id="{E31E35E8-8899-4388-A64C-0D9946992DB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0" name="Line 184">
          <a:extLst>
            <a:ext uri="{FF2B5EF4-FFF2-40B4-BE49-F238E27FC236}">
              <a16:creationId xmlns:a16="http://schemas.microsoft.com/office/drawing/2014/main" id="{424411C5-6328-4225-ACFD-621D7E9729D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1" name="Line 185">
          <a:extLst>
            <a:ext uri="{FF2B5EF4-FFF2-40B4-BE49-F238E27FC236}">
              <a16:creationId xmlns:a16="http://schemas.microsoft.com/office/drawing/2014/main" id="{111EE2FD-6DB7-43D5-B1EF-5645FC3F5FB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2" name="Line 186">
          <a:extLst>
            <a:ext uri="{FF2B5EF4-FFF2-40B4-BE49-F238E27FC236}">
              <a16:creationId xmlns:a16="http://schemas.microsoft.com/office/drawing/2014/main" id="{62B8E10E-A673-41DF-8352-F617E397281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3" name="Line 187">
          <a:extLst>
            <a:ext uri="{FF2B5EF4-FFF2-40B4-BE49-F238E27FC236}">
              <a16:creationId xmlns:a16="http://schemas.microsoft.com/office/drawing/2014/main" id="{4A7A3DDF-C887-4EC2-AF43-F8BF0DB4B88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4" name="Line 46">
          <a:extLst>
            <a:ext uri="{FF2B5EF4-FFF2-40B4-BE49-F238E27FC236}">
              <a16:creationId xmlns:a16="http://schemas.microsoft.com/office/drawing/2014/main" id="{4A982008-FCBB-4620-BAB0-B56C67DB23F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5" name="Line 47">
          <a:extLst>
            <a:ext uri="{FF2B5EF4-FFF2-40B4-BE49-F238E27FC236}">
              <a16:creationId xmlns:a16="http://schemas.microsoft.com/office/drawing/2014/main" id="{798CE5DA-82E1-47B2-9748-A9D4EAB75E3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6" name="Line 48">
          <a:extLst>
            <a:ext uri="{FF2B5EF4-FFF2-40B4-BE49-F238E27FC236}">
              <a16:creationId xmlns:a16="http://schemas.microsoft.com/office/drawing/2014/main" id="{5F44850D-D342-441D-A71E-E55787C8F295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7" name="Line 49">
          <a:extLst>
            <a:ext uri="{FF2B5EF4-FFF2-40B4-BE49-F238E27FC236}">
              <a16:creationId xmlns:a16="http://schemas.microsoft.com/office/drawing/2014/main" id="{88B251C4-10F9-4B0D-B574-C99518A527D4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8" name="Line 50">
          <a:extLst>
            <a:ext uri="{FF2B5EF4-FFF2-40B4-BE49-F238E27FC236}">
              <a16:creationId xmlns:a16="http://schemas.microsoft.com/office/drawing/2014/main" id="{28CB99DD-8EC9-4BA1-B85C-62DFFAC4634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89" name="Line 51">
          <a:extLst>
            <a:ext uri="{FF2B5EF4-FFF2-40B4-BE49-F238E27FC236}">
              <a16:creationId xmlns:a16="http://schemas.microsoft.com/office/drawing/2014/main" id="{55A361F5-592B-433E-90BC-8DCF4CBEC67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90" name="Line 182">
          <a:extLst>
            <a:ext uri="{FF2B5EF4-FFF2-40B4-BE49-F238E27FC236}">
              <a16:creationId xmlns:a16="http://schemas.microsoft.com/office/drawing/2014/main" id="{8EEEE420-20D2-4E33-BAF8-71DEEF7F7F93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91" name="Line 183">
          <a:extLst>
            <a:ext uri="{FF2B5EF4-FFF2-40B4-BE49-F238E27FC236}">
              <a16:creationId xmlns:a16="http://schemas.microsoft.com/office/drawing/2014/main" id="{3A6E4C3F-C38A-47DA-826D-15827DC7BB9C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92" name="Line 184">
          <a:extLst>
            <a:ext uri="{FF2B5EF4-FFF2-40B4-BE49-F238E27FC236}">
              <a16:creationId xmlns:a16="http://schemas.microsoft.com/office/drawing/2014/main" id="{4EF263A8-C90E-4BD9-AB41-9FD4DF1BDB7F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93" name="Line 185">
          <a:extLst>
            <a:ext uri="{FF2B5EF4-FFF2-40B4-BE49-F238E27FC236}">
              <a16:creationId xmlns:a16="http://schemas.microsoft.com/office/drawing/2014/main" id="{DBF707A8-D64E-4442-8C82-354801714A27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94" name="Line 186">
          <a:extLst>
            <a:ext uri="{FF2B5EF4-FFF2-40B4-BE49-F238E27FC236}">
              <a16:creationId xmlns:a16="http://schemas.microsoft.com/office/drawing/2014/main" id="{3024E7B6-364E-4E10-B442-7242ED462FDB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83</xdr:row>
      <xdr:rowOff>0</xdr:rowOff>
    </xdr:from>
    <xdr:to>
      <xdr:col>9</xdr:col>
      <xdr:colOff>0</xdr:colOff>
      <xdr:row>83</xdr:row>
      <xdr:rowOff>0</xdr:rowOff>
    </xdr:to>
    <xdr:sp macro="" textlink="">
      <xdr:nvSpPr>
        <xdr:cNvPr id="295" name="Line 187">
          <a:extLst>
            <a:ext uri="{FF2B5EF4-FFF2-40B4-BE49-F238E27FC236}">
              <a16:creationId xmlns:a16="http://schemas.microsoft.com/office/drawing/2014/main" id="{3CEB3AE0-12D0-40F4-84C6-66A642B8F310}"/>
            </a:ext>
          </a:extLst>
        </xdr:cNvPr>
        <xdr:cNvSpPr>
          <a:spLocks noChangeShapeType="1"/>
        </xdr:cNvSpPr>
      </xdr:nvSpPr>
      <xdr:spPr bwMode="auto">
        <a:xfrm>
          <a:off x="10801350" y="1708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296" name="Line 46">
          <a:extLst>
            <a:ext uri="{FF2B5EF4-FFF2-40B4-BE49-F238E27FC236}">
              <a16:creationId xmlns:a16="http://schemas.microsoft.com/office/drawing/2014/main" id="{3C79C110-BFEE-4E9C-87B1-D2C44D089161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297" name="Line 47">
          <a:extLst>
            <a:ext uri="{FF2B5EF4-FFF2-40B4-BE49-F238E27FC236}">
              <a16:creationId xmlns:a16="http://schemas.microsoft.com/office/drawing/2014/main" id="{36CB1092-E13F-4132-AE2C-7CC0227C38D0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298" name="Line 48">
          <a:extLst>
            <a:ext uri="{FF2B5EF4-FFF2-40B4-BE49-F238E27FC236}">
              <a16:creationId xmlns:a16="http://schemas.microsoft.com/office/drawing/2014/main" id="{B1E52DD2-FB5F-4F8C-B561-EC1EE7E52193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299" name="Line 49">
          <a:extLst>
            <a:ext uri="{FF2B5EF4-FFF2-40B4-BE49-F238E27FC236}">
              <a16:creationId xmlns:a16="http://schemas.microsoft.com/office/drawing/2014/main" id="{A5E62165-271A-4D12-89BE-D79C64F194BD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00" name="Line 50">
          <a:extLst>
            <a:ext uri="{FF2B5EF4-FFF2-40B4-BE49-F238E27FC236}">
              <a16:creationId xmlns:a16="http://schemas.microsoft.com/office/drawing/2014/main" id="{1B546E2B-22DA-48CB-BAFB-082D713E1E9B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01" name="Line 51">
          <a:extLst>
            <a:ext uri="{FF2B5EF4-FFF2-40B4-BE49-F238E27FC236}">
              <a16:creationId xmlns:a16="http://schemas.microsoft.com/office/drawing/2014/main" id="{E1A95823-0E33-48A8-97A7-04AB8DA61DE3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02" name="Line 182">
          <a:extLst>
            <a:ext uri="{FF2B5EF4-FFF2-40B4-BE49-F238E27FC236}">
              <a16:creationId xmlns:a16="http://schemas.microsoft.com/office/drawing/2014/main" id="{1AD832F3-6648-4EAB-8A7F-8A01B3666F91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03" name="Line 183">
          <a:extLst>
            <a:ext uri="{FF2B5EF4-FFF2-40B4-BE49-F238E27FC236}">
              <a16:creationId xmlns:a16="http://schemas.microsoft.com/office/drawing/2014/main" id="{F5E803A2-F738-4D74-9CD5-845DAF502B4B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04" name="Line 184">
          <a:extLst>
            <a:ext uri="{FF2B5EF4-FFF2-40B4-BE49-F238E27FC236}">
              <a16:creationId xmlns:a16="http://schemas.microsoft.com/office/drawing/2014/main" id="{BE8C71D9-33E3-44D9-90EC-8A6F786D164D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05" name="Line 185">
          <a:extLst>
            <a:ext uri="{FF2B5EF4-FFF2-40B4-BE49-F238E27FC236}">
              <a16:creationId xmlns:a16="http://schemas.microsoft.com/office/drawing/2014/main" id="{BA9E2347-1E70-414B-9F8A-F7884F4B107A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06" name="Line 186">
          <a:extLst>
            <a:ext uri="{FF2B5EF4-FFF2-40B4-BE49-F238E27FC236}">
              <a16:creationId xmlns:a16="http://schemas.microsoft.com/office/drawing/2014/main" id="{D21BC05C-D017-47D4-9716-3CB199D6E107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07" name="Line 187">
          <a:extLst>
            <a:ext uri="{FF2B5EF4-FFF2-40B4-BE49-F238E27FC236}">
              <a16:creationId xmlns:a16="http://schemas.microsoft.com/office/drawing/2014/main" id="{9C8BC760-7DE3-467B-BE77-6E1D83417FB0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08" name="Line 46">
          <a:extLst>
            <a:ext uri="{FF2B5EF4-FFF2-40B4-BE49-F238E27FC236}">
              <a16:creationId xmlns:a16="http://schemas.microsoft.com/office/drawing/2014/main" id="{6E4847B0-95C2-4AC0-85C3-792B84886680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09" name="Line 47">
          <a:extLst>
            <a:ext uri="{FF2B5EF4-FFF2-40B4-BE49-F238E27FC236}">
              <a16:creationId xmlns:a16="http://schemas.microsoft.com/office/drawing/2014/main" id="{EF07990C-26AC-4F23-8DA7-E50D2FA3A0D3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10" name="Line 48">
          <a:extLst>
            <a:ext uri="{FF2B5EF4-FFF2-40B4-BE49-F238E27FC236}">
              <a16:creationId xmlns:a16="http://schemas.microsoft.com/office/drawing/2014/main" id="{86D4944D-2AA2-41F8-B1FD-4C91E7A50DB5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11" name="Line 49">
          <a:extLst>
            <a:ext uri="{FF2B5EF4-FFF2-40B4-BE49-F238E27FC236}">
              <a16:creationId xmlns:a16="http://schemas.microsoft.com/office/drawing/2014/main" id="{6BE42656-7E71-4B27-BBFE-7F341589E0D8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12" name="Line 50">
          <a:extLst>
            <a:ext uri="{FF2B5EF4-FFF2-40B4-BE49-F238E27FC236}">
              <a16:creationId xmlns:a16="http://schemas.microsoft.com/office/drawing/2014/main" id="{2DE1D7F4-FBE0-4EAA-A4B7-E764FA950013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13" name="Line 51">
          <a:extLst>
            <a:ext uri="{FF2B5EF4-FFF2-40B4-BE49-F238E27FC236}">
              <a16:creationId xmlns:a16="http://schemas.microsoft.com/office/drawing/2014/main" id="{E46EE572-A635-4C0B-9FB8-B4A88716D644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14" name="Line 182">
          <a:extLst>
            <a:ext uri="{FF2B5EF4-FFF2-40B4-BE49-F238E27FC236}">
              <a16:creationId xmlns:a16="http://schemas.microsoft.com/office/drawing/2014/main" id="{68C28148-2A41-4F15-A38A-75AB18AF3448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15" name="Line 183">
          <a:extLst>
            <a:ext uri="{FF2B5EF4-FFF2-40B4-BE49-F238E27FC236}">
              <a16:creationId xmlns:a16="http://schemas.microsoft.com/office/drawing/2014/main" id="{43E281F0-375D-4538-BA67-8A3B5F49B539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16" name="Line 184">
          <a:extLst>
            <a:ext uri="{FF2B5EF4-FFF2-40B4-BE49-F238E27FC236}">
              <a16:creationId xmlns:a16="http://schemas.microsoft.com/office/drawing/2014/main" id="{4BC36047-7133-44E4-84DF-8ECA7C0AB26C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17" name="Line 185">
          <a:extLst>
            <a:ext uri="{FF2B5EF4-FFF2-40B4-BE49-F238E27FC236}">
              <a16:creationId xmlns:a16="http://schemas.microsoft.com/office/drawing/2014/main" id="{DAA03853-9685-4D22-95A0-2D9531060074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18" name="Line 186">
          <a:extLst>
            <a:ext uri="{FF2B5EF4-FFF2-40B4-BE49-F238E27FC236}">
              <a16:creationId xmlns:a16="http://schemas.microsoft.com/office/drawing/2014/main" id="{B25692C4-8ED8-43F5-A3C7-9ABD415B2048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19" name="Line 187">
          <a:extLst>
            <a:ext uri="{FF2B5EF4-FFF2-40B4-BE49-F238E27FC236}">
              <a16:creationId xmlns:a16="http://schemas.microsoft.com/office/drawing/2014/main" id="{77DCE4AC-1C32-4431-A2B2-872700B6A91B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20" name="Line 46">
          <a:extLst>
            <a:ext uri="{FF2B5EF4-FFF2-40B4-BE49-F238E27FC236}">
              <a16:creationId xmlns:a16="http://schemas.microsoft.com/office/drawing/2014/main" id="{4E7C16AE-27BC-4B84-B46E-EC75BAFF2BF8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21" name="Line 47">
          <a:extLst>
            <a:ext uri="{FF2B5EF4-FFF2-40B4-BE49-F238E27FC236}">
              <a16:creationId xmlns:a16="http://schemas.microsoft.com/office/drawing/2014/main" id="{8B5B3932-E493-4BCE-9F0D-655DF671BFFE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22" name="Line 48">
          <a:extLst>
            <a:ext uri="{FF2B5EF4-FFF2-40B4-BE49-F238E27FC236}">
              <a16:creationId xmlns:a16="http://schemas.microsoft.com/office/drawing/2014/main" id="{0894F3FB-5C94-45B5-B0B3-B9E7ED86A317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23" name="Line 49">
          <a:extLst>
            <a:ext uri="{FF2B5EF4-FFF2-40B4-BE49-F238E27FC236}">
              <a16:creationId xmlns:a16="http://schemas.microsoft.com/office/drawing/2014/main" id="{44CFCB08-EB5E-4D04-BD95-8881353FBCBD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24" name="Line 50">
          <a:extLst>
            <a:ext uri="{FF2B5EF4-FFF2-40B4-BE49-F238E27FC236}">
              <a16:creationId xmlns:a16="http://schemas.microsoft.com/office/drawing/2014/main" id="{6CFC12DE-366A-4C19-B976-C1163E852CF0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25" name="Line 51">
          <a:extLst>
            <a:ext uri="{FF2B5EF4-FFF2-40B4-BE49-F238E27FC236}">
              <a16:creationId xmlns:a16="http://schemas.microsoft.com/office/drawing/2014/main" id="{F987FB22-57F0-4A46-A817-F592C05387C8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26" name="Line 182">
          <a:extLst>
            <a:ext uri="{FF2B5EF4-FFF2-40B4-BE49-F238E27FC236}">
              <a16:creationId xmlns:a16="http://schemas.microsoft.com/office/drawing/2014/main" id="{65E85C15-CF74-4C47-BCB5-04BA98223CC7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27" name="Line 183">
          <a:extLst>
            <a:ext uri="{FF2B5EF4-FFF2-40B4-BE49-F238E27FC236}">
              <a16:creationId xmlns:a16="http://schemas.microsoft.com/office/drawing/2014/main" id="{84EE9C0B-34F0-49D8-99FB-C82D6D4B9EC4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28" name="Line 184">
          <a:extLst>
            <a:ext uri="{FF2B5EF4-FFF2-40B4-BE49-F238E27FC236}">
              <a16:creationId xmlns:a16="http://schemas.microsoft.com/office/drawing/2014/main" id="{207EB038-82AC-47AF-98C7-B76EBE434B8A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29" name="Line 185">
          <a:extLst>
            <a:ext uri="{FF2B5EF4-FFF2-40B4-BE49-F238E27FC236}">
              <a16:creationId xmlns:a16="http://schemas.microsoft.com/office/drawing/2014/main" id="{4903EE1C-8E1E-415A-9CDB-86F77E848AC7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30" name="Line 186">
          <a:extLst>
            <a:ext uri="{FF2B5EF4-FFF2-40B4-BE49-F238E27FC236}">
              <a16:creationId xmlns:a16="http://schemas.microsoft.com/office/drawing/2014/main" id="{37A06628-148D-4A25-A3C8-DB79728A769E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31" name="Line 187">
          <a:extLst>
            <a:ext uri="{FF2B5EF4-FFF2-40B4-BE49-F238E27FC236}">
              <a16:creationId xmlns:a16="http://schemas.microsoft.com/office/drawing/2014/main" id="{0420B113-D7A0-4C5A-AEE8-AA166B9EFB6D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32" name="Line 46">
          <a:extLst>
            <a:ext uri="{FF2B5EF4-FFF2-40B4-BE49-F238E27FC236}">
              <a16:creationId xmlns:a16="http://schemas.microsoft.com/office/drawing/2014/main" id="{529E36C5-41B6-4798-8B8F-F47F9CD6FBB6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33" name="Line 47">
          <a:extLst>
            <a:ext uri="{FF2B5EF4-FFF2-40B4-BE49-F238E27FC236}">
              <a16:creationId xmlns:a16="http://schemas.microsoft.com/office/drawing/2014/main" id="{335E6501-E817-411E-84E7-4C68BEBE9539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34" name="Line 48">
          <a:extLst>
            <a:ext uri="{FF2B5EF4-FFF2-40B4-BE49-F238E27FC236}">
              <a16:creationId xmlns:a16="http://schemas.microsoft.com/office/drawing/2014/main" id="{EDD641D0-1DDD-4039-9BC9-BB44DD89A7A1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35" name="Line 49">
          <a:extLst>
            <a:ext uri="{FF2B5EF4-FFF2-40B4-BE49-F238E27FC236}">
              <a16:creationId xmlns:a16="http://schemas.microsoft.com/office/drawing/2014/main" id="{4ECA2E75-056D-4FC1-92D1-C2229F1E943C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36" name="Line 50">
          <a:extLst>
            <a:ext uri="{FF2B5EF4-FFF2-40B4-BE49-F238E27FC236}">
              <a16:creationId xmlns:a16="http://schemas.microsoft.com/office/drawing/2014/main" id="{0521F0D7-E367-40A3-8ED6-2ED61594DF3C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37" name="Line 51">
          <a:extLst>
            <a:ext uri="{FF2B5EF4-FFF2-40B4-BE49-F238E27FC236}">
              <a16:creationId xmlns:a16="http://schemas.microsoft.com/office/drawing/2014/main" id="{C5744B48-517B-422D-8C60-63DF4330C290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38" name="Line 182">
          <a:extLst>
            <a:ext uri="{FF2B5EF4-FFF2-40B4-BE49-F238E27FC236}">
              <a16:creationId xmlns:a16="http://schemas.microsoft.com/office/drawing/2014/main" id="{F90902A5-E3CB-426A-ADD7-D5F772CACA73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39" name="Line 183">
          <a:extLst>
            <a:ext uri="{FF2B5EF4-FFF2-40B4-BE49-F238E27FC236}">
              <a16:creationId xmlns:a16="http://schemas.microsoft.com/office/drawing/2014/main" id="{7BC517D7-F453-4F33-93D6-33B9E022C34A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40" name="Line 184">
          <a:extLst>
            <a:ext uri="{FF2B5EF4-FFF2-40B4-BE49-F238E27FC236}">
              <a16:creationId xmlns:a16="http://schemas.microsoft.com/office/drawing/2014/main" id="{09A93439-B1AA-4880-B3CF-203A93766D5F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41" name="Line 185">
          <a:extLst>
            <a:ext uri="{FF2B5EF4-FFF2-40B4-BE49-F238E27FC236}">
              <a16:creationId xmlns:a16="http://schemas.microsoft.com/office/drawing/2014/main" id="{4CC82AFA-09AB-40F0-BA97-E6AB14730AA1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42" name="Line 186">
          <a:extLst>
            <a:ext uri="{FF2B5EF4-FFF2-40B4-BE49-F238E27FC236}">
              <a16:creationId xmlns:a16="http://schemas.microsoft.com/office/drawing/2014/main" id="{AD2A6781-2FAC-43D7-A28C-9E7FA6B78EB3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85</xdr:row>
      <xdr:rowOff>0</xdr:rowOff>
    </xdr:from>
    <xdr:to>
      <xdr:col>9</xdr:col>
      <xdr:colOff>0</xdr:colOff>
      <xdr:row>85</xdr:row>
      <xdr:rowOff>0</xdr:rowOff>
    </xdr:to>
    <xdr:sp macro="" textlink="">
      <xdr:nvSpPr>
        <xdr:cNvPr id="343" name="Line 187">
          <a:extLst>
            <a:ext uri="{FF2B5EF4-FFF2-40B4-BE49-F238E27FC236}">
              <a16:creationId xmlns:a16="http://schemas.microsoft.com/office/drawing/2014/main" id="{25FBB133-0083-4497-B51D-27259AC63267}"/>
            </a:ext>
          </a:extLst>
        </xdr:cNvPr>
        <xdr:cNvSpPr>
          <a:spLocks noChangeShapeType="1"/>
        </xdr:cNvSpPr>
      </xdr:nvSpPr>
      <xdr:spPr bwMode="auto">
        <a:xfrm>
          <a:off x="10801350" y="17468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44" name="Line 46">
          <a:extLst>
            <a:ext uri="{FF2B5EF4-FFF2-40B4-BE49-F238E27FC236}">
              <a16:creationId xmlns:a16="http://schemas.microsoft.com/office/drawing/2014/main" id="{37EBB85C-44E6-43B8-A87B-E48504C367D7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45" name="Line 47">
          <a:extLst>
            <a:ext uri="{FF2B5EF4-FFF2-40B4-BE49-F238E27FC236}">
              <a16:creationId xmlns:a16="http://schemas.microsoft.com/office/drawing/2014/main" id="{0D02893D-49D1-4FBE-B52E-BFCEC2E80AEF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46" name="Line 48">
          <a:extLst>
            <a:ext uri="{FF2B5EF4-FFF2-40B4-BE49-F238E27FC236}">
              <a16:creationId xmlns:a16="http://schemas.microsoft.com/office/drawing/2014/main" id="{ECEEA1AB-438E-4789-9D92-95BE237540C4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47" name="Line 49">
          <a:extLst>
            <a:ext uri="{FF2B5EF4-FFF2-40B4-BE49-F238E27FC236}">
              <a16:creationId xmlns:a16="http://schemas.microsoft.com/office/drawing/2014/main" id="{58E9B289-0F9C-4E8D-8EB3-813289FF2764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48" name="Line 50">
          <a:extLst>
            <a:ext uri="{FF2B5EF4-FFF2-40B4-BE49-F238E27FC236}">
              <a16:creationId xmlns:a16="http://schemas.microsoft.com/office/drawing/2014/main" id="{4BB33E8C-BDC2-4D6F-9D02-FDF0D8A6F2A7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49" name="Line 51">
          <a:extLst>
            <a:ext uri="{FF2B5EF4-FFF2-40B4-BE49-F238E27FC236}">
              <a16:creationId xmlns:a16="http://schemas.microsoft.com/office/drawing/2014/main" id="{E10FDA3A-AE88-479B-BF1C-BA7EC742A383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50" name="Line 182">
          <a:extLst>
            <a:ext uri="{FF2B5EF4-FFF2-40B4-BE49-F238E27FC236}">
              <a16:creationId xmlns:a16="http://schemas.microsoft.com/office/drawing/2014/main" id="{BD5014B8-58AF-4F39-BCC7-503A43216425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51" name="Line 183">
          <a:extLst>
            <a:ext uri="{FF2B5EF4-FFF2-40B4-BE49-F238E27FC236}">
              <a16:creationId xmlns:a16="http://schemas.microsoft.com/office/drawing/2014/main" id="{527678BE-2D04-4DC5-9866-D15105AA32BE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52" name="Line 184">
          <a:extLst>
            <a:ext uri="{FF2B5EF4-FFF2-40B4-BE49-F238E27FC236}">
              <a16:creationId xmlns:a16="http://schemas.microsoft.com/office/drawing/2014/main" id="{EFEE9F27-1A50-436E-96CE-AD22CFF644BC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53" name="Line 185">
          <a:extLst>
            <a:ext uri="{FF2B5EF4-FFF2-40B4-BE49-F238E27FC236}">
              <a16:creationId xmlns:a16="http://schemas.microsoft.com/office/drawing/2014/main" id="{A24A658D-377E-4F24-8B34-49ACFEBB9737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54" name="Line 186">
          <a:extLst>
            <a:ext uri="{FF2B5EF4-FFF2-40B4-BE49-F238E27FC236}">
              <a16:creationId xmlns:a16="http://schemas.microsoft.com/office/drawing/2014/main" id="{8B926E3A-4127-4C75-8130-BECC49FBEB0E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55" name="Line 187">
          <a:extLst>
            <a:ext uri="{FF2B5EF4-FFF2-40B4-BE49-F238E27FC236}">
              <a16:creationId xmlns:a16="http://schemas.microsoft.com/office/drawing/2014/main" id="{1BB2D35D-4EDD-401D-AE09-2F228635660C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56" name="Line 46">
          <a:extLst>
            <a:ext uri="{FF2B5EF4-FFF2-40B4-BE49-F238E27FC236}">
              <a16:creationId xmlns:a16="http://schemas.microsoft.com/office/drawing/2014/main" id="{EBD65703-8BA9-41B5-A0F8-37FEE598FF83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57" name="Line 47">
          <a:extLst>
            <a:ext uri="{FF2B5EF4-FFF2-40B4-BE49-F238E27FC236}">
              <a16:creationId xmlns:a16="http://schemas.microsoft.com/office/drawing/2014/main" id="{674F3122-A28C-486B-A998-3C12AE27725F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58" name="Line 48">
          <a:extLst>
            <a:ext uri="{FF2B5EF4-FFF2-40B4-BE49-F238E27FC236}">
              <a16:creationId xmlns:a16="http://schemas.microsoft.com/office/drawing/2014/main" id="{F83BFD41-FDFB-4FEF-A24E-EE7FD819E6D8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59" name="Line 49">
          <a:extLst>
            <a:ext uri="{FF2B5EF4-FFF2-40B4-BE49-F238E27FC236}">
              <a16:creationId xmlns:a16="http://schemas.microsoft.com/office/drawing/2014/main" id="{01960886-A0D5-43B3-B901-0BEFF6BA58F8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60" name="Line 50">
          <a:extLst>
            <a:ext uri="{FF2B5EF4-FFF2-40B4-BE49-F238E27FC236}">
              <a16:creationId xmlns:a16="http://schemas.microsoft.com/office/drawing/2014/main" id="{820D8A41-19D8-4B2B-8C9B-20170F76A5FE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61" name="Line 51">
          <a:extLst>
            <a:ext uri="{FF2B5EF4-FFF2-40B4-BE49-F238E27FC236}">
              <a16:creationId xmlns:a16="http://schemas.microsoft.com/office/drawing/2014/main" id="{B4343BE8-2958-414F-9DC3-4C2382ACE7A0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62" name="Line 182">
          <a:extLst>
            <a:ext uri="{FF2B5EF4-FFF2-40B4-BE49-F238E27FC236}">
              <a16:creationId xmlns:a16="http://schemas.microsoft.com/office/drawing/2014/main" id="{A99E25F7-66FE-449B-9E3B-1B6A44602BC4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63" name="Line 183">
          <a:extLst>
            <a:ext uri="{FF2B5EF4-FFF2-40B4-BE49-F238E27FC236}">
              <a16:creationId xmlns:a16="http://schemas.microsoft.com/office/drawing/2014/main" id="{3AC078E5-7F55-4642-BD9A-FBE864AB01D9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64" name="Line 184">
          <a:extLst>
            <a:ext uri="{FF2B5EF4-FFF2-40B4-BE49-F238E27FC236}">
              <a16:creationId xmlns:a16="http://schemas.microsoft.com/office/drawing/2014/main" id="{BC1A9C4A-58F7-4546-A4E4-233AA5DFFD99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65" name="Line 185">
          <a:extLst>
            <a:ext uri="{FF2B5EF4-FFF2-40B4-BE49-F238E27FC236}">
              <a16:creationId xmlns:a16="http://schemas.microsoft.com/office/drawing/2014/main" id="{54D46CD0-59D6-4EA9-9553-EA06B1EDFC50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66" name="Line 186">
          <a:extLst>
            <a:ext uri="{FF2B5EF4-FFF2-40B4-BE49-F238E27FC236}">
              <a16:creationId xmlns:a16="http://schemas.microsoft.com/office/drawing/2014/main" id="{510F231E-E75A-486F-8644-D2E4DDF7F21A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67" name="Line 187">
          <a:extLst>
            <a:ext uri="{FF2B5EF4-FFF2-40B4-BE49-F238E27FC236}">
              <a16:creationId xmlns:a16="http://schemas.microsoft.com/office/drawing/2014/main" id="{D2BCDD2D-7F56-4F7E-B25F-C4D3548D9879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68" name="Line 46">
          <a:extLst>
            <a:ext uri="{FF2B5EF4-FFF2-40B4-BE49-F238E27FC236}">
              <a16:creationId xmlns:a16="http://schemas.microsoft.com/office/drawing/2014/main" id="{875150E1-15FA-471D-A7B6-E1D74D7C8554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69" name="Line 47">
          <a:extLst>
            <a:ext uri="{FF2B5EF4-FFF2-40B4-BE49-F238E27FC236}">
              <a16:creationId xmlns:a16="http://schemas.microsoft.com/office/drawing/2014/main" id="{C0FBDED2-9017-419B-B107-4A4D3B4C22AB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70" name="Line 48">
          <a:extLst>
            <a:ext uri="{FF2B5EF4-FFF2-40B4-BE49-F238E27FC236}">
              <a16:creationId xmlns:a16="http://schemas.microsoft.com/office/drawing/2014/main" id="{433EDAAE-E85D-45A2-8504-261930A3179C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71" name="Line 49">
          <a:extLst>
            <a:ext uri="{FF2B5EF4-FFF2-40B4-BE49-F238E27FC236}">
              <a16:creationId xmlns:a16="http://schemas.microsoft.com/office/drawing/2014/main" id="{8339332E-719A-46FD-9686-4C00C37281E8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72" name="Line 50">
          <a:extLst>
            <a:ext uri="{FF2B5EF4-FFF2-40B4-BE49-F238E27FC236}">
              <a16:creationId xmlns:a16="http://schemas.microsoft.com/office/drawing/2014/main" id="{CFCE60EF-AF0A-4638-BB63-85D6366FF126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73" name="Line 51">
          <a:extLst>
            <a:ext uri="{FF2B5EF4-FFF2-40B4-BE49-F238E27FC236}">
              <a16:creationId xmlns:a16="http://schemas.microsoft.com/office/drawing/2014/main" id="{2C58B6BA-7FE2-4041-B38D-D669CFACF86B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74" name="Line 182">
          <a:extLst>
            <a:ext uri="{FF2B5EF4-FFF2-40B4-BE49-F238E27FC236}">
              <a16:creationId xmlns:a16="http://schemas.microsoft.com/office/drawing/2014/main" id="{B786C390-5EAF-4638-8649-13CC6DEE14DE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75" name="Line 183">
          <a:extLst>
            <a:ext uri="{FF2B5EF4-FFF2-40B4-BE49-F238E27FC236}">
              <a16:creationId xmlns:a16="http://schemas.microsoft.com/office/drawing/2014/main" id="{C4F54656-671E-42F5-B4F5-4397E61FA652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76" name="Line 184">
          <a:extLst>
            <a:ext uri="{FF2B5EF4-FFF2-40B4-BE49-F238E27FC236}">
              <a16:creationId xmlns:a16="http://schemas.microsoft.com/office/drawing/2014/main" id="{C754C8E4-6B83-4E88-8C44-7B219BC79A8E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77" name="Line 185">
          <a:extLst>
            <a:ext uri="{FF2B5EF4-FFF2-40B4-BE49-F238E27FC236}">
              <a16:creationId xmlns:a16="http://schemas.microsoft.com/office/drawing/2014/main" id="{B17CB7F3-D7D4-4443-8D45-C75D6BF9B242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78" name="Line 186">
          <a:extLst>
            <a:ext uri="{FF2B5EF4-FFF2-40B4-BE49-F238E27FC236}">
              <a16:creationId xmlns:a16="http://schemas.microsoft.com/office/drawing/2014/main" id="{DEC5C79D-5C4B-41E3-98A7-42657143801C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79" name="Line 187">
          <a:extLst>
            <a:ext uri="{FF2B5EF4-FFF2-40B4-BE49-F238E27FC236}">
              <a16:creationId xmlns:a16="http://schemas.microsoft.com/office/drawing/2014/main" id="{3B86C7AD-6949-4455-B92D-BE650230FFFA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80" name="Line 46">
          <a:extLst>
            <a:ext uri="{FF2B5EF4-FFF2-40B4-BE49-F238E27FC236}">
              <a16:creationId xmlns:a16="http://schemas.microsoft.com/office/drawing/2014/main" id="{2AF3CA7E-AD6E-42F1-8314-EAAC08FF2697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81" name="Line 47">
          <a:extLst>
            <a:ext uri="{FF2B5EF4-FFF2-40B4-BE49-F238E27FC236}">
              <a16:creationId xmlns:a16="http://schemas.microsoft.com/office/drawing/2014/main" id="{96F9D35C-9089-486A-A7B2-ECA16334BB95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82" name="Line 48">
          <a:extLst>
            <a:ext uri="{FF2B5EF4-FFF2-40B4-BE49-F238E27FC236}">
              <a16:creationId xmlns:a16="http://schemas.microsoft.com/office/drawing/2014/main" id="{40DBDAA5-25D2-4C65-8715-F224485C3476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83" name="Line 49">
          <a:extLst>
            <a:ext uri="{FF2B5EF4-FFF2-40B4-BE49-F238E27FC236}">
              <a16:creationId xmlns:a16="http://schemas.microsoft.com/office/drawing/2014/main" id="{CBE495F7-6040-4E0B-8E44-44C2317A3722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84" name="Line 50">
          <a:extLst>
            <a:ext uri="{FF2B5EF4-FFF2-40B4-BE49-F238E27FC236}">
              <a16:creationId xmlns:a16="http://schemas.microsoft.com/office/drawing/2014/main" id="{3D5DD069-54DE-4145-8A1C-AF41CCCA94DE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85" name="Line 51">
          <a:extLst>
            <a:ext uri="{FF2B5EF4-FFF2-40B4-BE49-F238E27FC236}">
              <a16:creationId xmlns:a16="http://schemas.microsoft.com/office/drawing/2014/main" id="{2F3DD504-409A-4748-BE73-13000DE09FEF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86" name="Line 182">
          <a:extLst>
            <a:ext uri="{FF2B5EF4-FFF2-40B4-BE49-F238E27FC236}">
              <a16:creationId xmlns:a16="http://schemas.microsoft.com/office/drawing/2014/main" id="{21FBF839-33F4-4665-9743-58324C06FA51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87" name="Line 183">
          <a:extLst>
            <a:ext uri="{FF2B5EF4-FFF2-40B4-BE49-F238E27FC236}">
              <a16:creationId xmlns:a16="http://schemas.microsoft.com/office/drawing/2014/main" id="{F38925D5-6310-4733-81C1-ADCDE3E57F9C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88" name="Line 184">
          <a:extLst>
            <a:ext uri="{FF2B5EF4-FFF2-40B4-BE49-F238E27FC236}">
              <a16:creationId xmlns:a16="http://schemas.microsoft.com/office/drawing/2014/main" id="{BBCD5320-0DEE-4E46-AC75-46DAF687AAA8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89" name="Line 185">
          <a:extLst>
            <a:ext uri="{FF2B5EF4-FFF2-40B4-BE49-F238E27FC236}">
              <a16:creationId xmlns:a16="http://schemas.microsoft.com/office/drawing/2014/main" id="{0A69797B-49DB-4BD4-8CDC-3DDB010FE5E9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90" name="Line 186">
          <a:extLst>
            <a:ext uri="{FF2B5EF4-FFF2-40B4-BE49-F238E27FC236}">
              <a16:creationId xmlns:a16="http://schemas.microsoft.com/office/drawing/2014/main" id="{7945DCA9-FF5F-47AA-BD35-107CD20BEAD6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84</xdr:row>
      <xdr:rowOff>0</xdr:rowOff>
    </xdr:from>
    <xdr:to>
      <xdr:col>9</xdr:col>
      <xdr:colOff>0</xdr:colOff>
      <xdr:row>84</xdr:row>
      <xdr:rowOff>0</xdr:rowOff>
    </xdr:to>
    <xdr:sp macro="" textlink="">
      <xdr:nvSpPr>
        <xdr:cNvPr id="391" name="Line 187">
          <a:extLst>
            <a:ext uri="{FF2B5EF4-FFF2-40B4-BE49-F238E27FC236}">
              <a16:creationId xmlns:a16="http://schemas.microsoft.com/office/drawing/2014/main" id="{3FEEB37F-7D1B-4FCD-89FA-F95B85BFBCBF}"/>
            </a:ext>
          </a:extLst>
        </xdr:cNvPr>
        <xdr:cNvSpPr>
          <a:spLocks noChangeShapeType="1"/>
        </xdr:cNvSpPr>
      </xdr:nvSpPr>
      <xdr:spPr bwMode="auto">
        <a:xfrm>
          <a:off x="10801350" y="172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1609724</xdr:colOff>
      <xdr:row>0</xdr:row>
      <xdr:rowOff>1222429</xdr:rowOff>
    </xdr:to>
    <xdr:pic>
      <xdr:nvPicPr>
        <xdr:cNvPr id="392" name="圖片 15">
          <a:extLst>
            <a:ext uri="{FF2B5EF4-FFF2-40B4-BE49-F238E27FC236}">
              <a16:creationId xmlns:a16="http://schemas.microsoft.com/office/drawing/2014/main" id="{D8C68FC6-4EB5-4088-8B42-2C44B0800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" name="Line 46">
          <a:extLst>
            <a:ext uri="{FF2B5EF4-FFF2-40B4-BE49-F238E27FC236}">
              <a16:creationId xmlns:a16="http://schemas.microsoft.com/office/drawing/2014/main" id="{40DF2637-F6AA-46F2-9470-BF4FC0DCDE1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494BF8B5-14D7-4C8D-B537-057A4BB73D9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" name="Line 48">
          <a:extLst>
            <a:ext uri="{FF2B5EF4-FFF2-40B4-BE49-F238E27FC236}">
              <a16:creationId xmlns:a16="http://schemas.microsoft.com/office/drawing/2014/main" id="{D195A68B-0944-4D6B-9C4D-CD362A164D9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" name="Line 49">
          <a:extLst>
            <a:ext uri="{FF2B5EF4-FFF2-40B4-BE49-F238E27FC236}">
              <a16:creationId xmlns:a16="http://schemas.microsoft.com/office/drawing/2014/main" id="{ED13728F-8895-4E89-AFF0-6A60C7C9B1A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B802CA1A-8024-43A4-A105-E53E43F4F05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" name="Line 51">
          <a:extLst>
            <a:ext uri="{FF2B5EF4-FFF2-40B4-BE49-F238E27FC236}">
              <a16:creationId xmlns:a16="http://schemas.microsoft.com/office/drawing/2014/main" id="{B64DCA7A-282B-487A-AEE5-15ACC86B0DE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" name="Line 182">
          <a:extLst>
            <a:ext uri="{FF2B5EF4-FFF2-40B4-BE49-F238E27FC236}">
              <a16:creationId xmlns:a16="http://schemas.microsoft.com/office/drawing/2014/main" id="{0C34DC00-35C0-41F4-9B0A-06354F85CC2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" name="Line 183">
          <a:extLst>
            <a:ext uri="{FF2B5EF4-FFF2-40B4-BE49-F238E27FC236}">
              <a16:creationId xmlns:a16="http://schemas.microsoft.com/office/drawing/2014/main" id="{EA1EAC3D-CA1B-4D04-AAC5-DBB6B96ED40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" name="Line 184">
          <a:extLst>
            <a:ext uri="{FF2B5EF4-FFF2-40B4-BE49-F238E27FC236}">
              <a16:creationId xmlns:a16="http://schemas.microsoft.com/office/drawing/2014/main" id="{46A4ACE7-6235-4F19-9CF9-296117718B2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" name="Line 185">
          <a:extLst>
            <a:ext uri="{FF2B5EF4-FFF2-40B4-BE49-F238E27FC236}">
              <a16:creationId xmlns:a16="http://schemas.microsoft.com/office/drawing/2014/main" id="{BBDA0780-2CC0-444E-9ED8-6E8BE6245CF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" name="Line 186">
          <a:extLst>
            <a:ext uri="{FF2B5EF4-FFF2-40B4-BE49-F238E27FC236}">
              <a16:creationId xmlns:a16="http://schemas.microsoft.com/office/drawing/2014/main" id="{00CDC761-520E-4EA9-98BA-941803C9BAA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" name="Line 187">
          <a:extLst>
            <a:ext uri="{FF2B5EF4-FFF2-40B4-BE49-F238E27FC236}">
              <a16:creationId xmlns:a16="http://schemas.microsoft.com/office/drawing/2014/main" id="{6DC12637-5570-4D64-A07A-CD069FCFA31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" name="Line 46">
          <a:extLst>
            <a:ext uri="{FF2B5EF4-FFF2-40B4-BE49-F238E27FC236}">
              <a16:creationId xmlns:a16="http://schemas.microsoft.com/office/drawing/2014/main" id="{37A85765-F333-478C-8AC2-981505700F3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9F13DB10-D6DA-46BF-9CC7-0B8A2F4090E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91A67284-91FC-4B3D-A800-6F0BE666B12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F69277C2-60CC-4F7C-ADD8-1EA4F16B3E1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B5AAAB03-FBA5-4D59-B1CE-74687EE70A5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" name="Line 51">
          <a:extLst>
            <a:ext uri="{FF2B5EF4-FFF2-40B4-BE49-F238E27FC236}">
              <a16:creationId xmlns:a16="http://schemas.microsoft.com/office/drawing/2014/main" id="{A71E56E2-009C-44AE-A41F-424E554494A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" name="Line 182">
          <a:extLst>
            <a:ext uri="{FF2B5EF4-FFF2-40B4-BE49-F238E27FC236}">
              <a16:creationId xmlns:a16="http://schemas.microsoft.com/office/drawing/2014/main" id="{BBC7AF44-3741-4F23-9649-87BC056099A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" name="Line 183">
          <a:extLst>
            <a:ext uri="{FF2B5EF4-FFF2-40B4-BE49-F238E27FC236}">
              <a16:creationId xmlns:a16="http://schemas.microsoft.com/office/drawing/2014/main" id="{4EFEF790-0052-4192-A183-235842623B4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" name="Line 184">
          <a:extLst>
            <a:ext uri="{FF2B5EF4-FFF2-40B4-BE49-F238E27FC236}">
              <a16:creationId xmlns:a16="http://schemas.microsoft.com/office/drawing/2014/main" id="{A256A93E-43DF-483E-9DC7-5CCDBD088C9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" name="Line 185">
          <a:extLst>
            <a:ext uri="{FF2B5EF4-FFF2-40B4-BE49-F238E27FC236}">
              <a16:creationId xmlns:a16="http://schemas.microsoft.com/office/drawing/2014/main" id="{F7EFCC97-FD3D-4DE6-826D-65C57E3E4A2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" name="Line 186">
          <a:extLst>
            <a:ext uri="{FF2B5EF4-FFF2-40B4-BE49-F238E27FC236}">
              <a16:creationId xmlns:a16="http://schemas.microsoft.com/office/drawing/2014/main" id="{829CEEB0-ECE5-4FC5-A275-C7853D9AB5D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" name="Line 187">
          <a:extLst>
            <a:ext uri="{FF2B5EF4-FFF2-40B4-BE49-F238E27FC236}">
              <a16:creationId xmlns:a16="http://schemas.microsoft.com/office/drawing/2014/main" id="{81DDCF37-192B-47B9-B967-E1F0457861F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58B9FC03-5BF6-430A-860C-3232F1DE49E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" name="Line 47">
          <a:extLst>
            <a:ext uri="{FF2B5EF4-FFF2-40B4-BE49-F238E27FC236}">
              <a16:creationId xmlns:a16="http://schemas.microsoft.com/office/drawing/2014/main" id="{EA415BD9-9B5F-4952-A039-545B9D58E60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" name="Line 48">
          <a:extLst>
            <a:ext uri="{FF2B5EF4-FFF2-40B4-BE49-F238E27FC236}">
              <a16:creationId xmlns:a16="http://schemas.microsoft.com/office/drawing/2014/main" id="{1654EA95-8ABE-4B7D-B47F-2317A8DB218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" name="Line 49">
          <a:extLst>
            <a:ext uri="{FF2B5EF4-FFF2-40B4-BE49-F238E27FC236}">
              <a16:creationId xmlns:a16="http://schemas.microsoft.com/office/drawing/2014/main" id="{482006E3-0CB8-4881-AC5B-4F692A18ED1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" name="Line 50">
          <a:extLst>
            <a:ext uri="{FF2B5EF4-FFF2-40B4-BE49-F238E27FC236}">
              <a16:creationId xmlns:a16="http://schemas.microsoft.com/office/drawing/2014/main" id="{F1C1509F-D48F-48D1-AD74-5F8817BBF38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" name="Line 51">
          <a:extLst>
            <a:ext uri="{FF2B5EF4-FFF2-40B4-BE49-F238E27FC236}">
              <a16:creationId xmlns:a16="http://schemas.microsoft.com/office/drawing/2014/main" id="{2A2B8CAD-4024-4A43-BF0C-B28BA1C8866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" name="Line 182">
          <a:extLst>
            <a:ext uri="{FF2B5EF4-FFF2-40B4-BE49-F238E27FC236}">
              <a16:creationId xmlns:a16="http://schemas.microsoft.com/office/drawing/2014/main" id="{4382C3E3-6CBB-45D6-A38F-B8CA061F5C1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" name="Line 183">
          <a:extLst>
            <a:ext uri="{FF2B5EF4-FFF2-40B4-BE49-F238E27FC236}">
              <a16:creationId xmlns:a16="http://schemas.microsoft.com/office/drawing/2014/main" id="{4875AFC0-1949-49CA-A489-EC68CBC77C6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" name="Line 184">
          <a:extLst>
            <a:ext uri="{FF2B5EF4-FFF2-40B4-BE49-F238E27FC236}">
              <a16:creationId xmlns:a16="http://schemas.microsoft.com/office/drawing/2014/main" id="{F3C2A8F7-EBC6-4095-8A8C-3F9F701D051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" name="Line 185">
          <a:extLst>
            <a:ext uri="{FF2B5EF4-FFF2-40B4-BE49-F238E27FC236}">
              <a16:creationId xmlns:a16="http://schemas.microsoft.com/office/drawing/2014/main" id="{8805BCCE-B98B-41B6-B809-0401B4FBE73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" name="Line 186">
          <a:extLst>
            <a:ext uri="{FF2B5EF4-FFF2-40B4-BE49-F238E27FC236}">
              <a16:creationId xmlns:a16="http://schemas.microsoft.com/office/drawing/2014/main" id="{E926A96A-FD13-42EF-AE33-7A19F4974EB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" name="Line 187">
          <a:extLst>
            <a:ext uri="{FF2B5EF4-FFF2-40B4-BE49-F238E27FC236}">
              <a16:creationId xmlns:a16="http://schemas.microsoft.com/office/drawing/2014/main" id="{3FDC8F56-767B-4308-A6B0-C00E0AC9C68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40E8E4AE-4A42-4B34-9282-3F366CAB1DB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391CD2BE-3A35-43DC-BF04-DDB41AB5219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77B4FF3E-EA7A-4800-BC15-11EC6CB99F6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F7AE0C7D-E20A-4346-A869-AAC7C2E1EFA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8423B77F-A5AC-4A84-A9EE-87D5040D085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E83DE400-D697-4FA6-9E6B-0049B896E53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" name="Line 182">
          <a:extLst>
            <a:ext uri="{FF2B5EF4-FFF2-40B4-BE49-F238E27FC236}">
              <a16:creationId xmlns:a16="http://schemas.microsoft.com/office/drawing/2014/main" id="{C908441D-A488-4E7F-8F71-060D3A92AD7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" name="Line 183">
          <a:extLst>
            <a:ext uri="{FF2B5EF4-FFF2-40B4-BE49-F238E27FC236}">
              <a16:creationId xmlns:a16="http://schemas.microsoft.com/office/drawing/2014/main" id="{FCFB3D8B-2F78-4E3D-9BDE-36F52B00D2B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" name="Line 184">
          <a:extLst>
            <a:ext uri="{FF2B5EF4-FFF2-40B4-BE49-F238E27FC236}">
              <a16:creationId xmlns:a16="http://schemas.microsoft.com/office/drawing/2014/main" id="{C6405836-6877-4AE7-A6A2-0BC23D696AC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8" name="Line 185">
          <a:extLst>
            <a:ext uri="{FF2B5EF4-FFF2-40B4-BE49-F238E27FC236}">
              <a16:creationId xmlns:a16="http://schemas.microsoft.com/office/drawing/2014/main" id="{A8DEE62E-96C4-425B-B07C-29CCF4EE0B5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9" name="Line 186">
          <a:extLst>
            <a:ext uri="{FF2B5EF4-FFF2-40B4-BE49-F238E27FC236}">
              <a16:creationId xmlns:a16="http://schemas.microsoft.com/office/drawing/2014/main" id="{0A083B45-E820-4C89-BFA4-F2EFA2AAE48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0" name="Line 187">
          <a:extLst>
            <a:ext uri="{FF2B5EF4-FFF2-40B4-BE49-F238E27FC236}">
              <a16:creationId xmlns:a16="http://schemas.microsoft.com/office/drawing/2014/main" id="{8373923C-EECC-46B3-82C8-490D92129D4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1" name="Line 46">
          <a:extLst>
            <a:ext uri="{FF2B5EF4-FFF2-40B4-BE49-F238E27FC236}">
              <a16:creationId xmlns:a16="http://schemas.microsoft.com/office/drawing/2014/main" id="{8E921466-8498-4825-8208-9FA0214CF4D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2" name="Line 47">
          <a:extLst>
            <a:ext uri="{FF2B5EF4-FFF2-40B4-BE49-F238E27FC236}">
              <a16:creationId xmlns:a16="http://schemas.microsoft.com/office/drawing/2014/main" id="{FCC71988-EDC6-45EC-8B4D-D8A7F014FFB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3" name="Line 48">
          <a:extLst>
            <a:ext uri="{FF2B5EF4-FFF2-40B4-BE49-F238E27FC236}">
              <a16:creationId xmlns:a16="http://schemas.microsoft.com/office/drawing/2014/main" id="{20194490-6918-49D8-AC32-525C6D16EE8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4" name="Line 49">
          <a:extLst>
            <a:ext uri="{FF2B5EF4-FFF2-40B4-BE49-F238E27FC236}">
              <a16:creationId xmlns:a16="http://schemas.microsoft.com/office/drawing/2014/main" id="{8C19BE85-0E4B-4A0C-9E5B-33202F26782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5" name="Line 50">
          <a:extLst>
            <a:ext uri="{FF2B5EF4-FFF2-40B4-BE49-F238E27FC236}">
              <a16:creationId xmlns:a16="http://schemas.microsoft.com/office/drawing/2014/main" id="{2C9BD187-FBA7-40A8-84B3-90051BCCFC9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6" name="Line 51">
          <a:extLst>
            <a:ext uri="{FF2B5EF4-FFF2-40B4-BE49-F238E27FC236}">
              <a16:creationId xmlns:a16="http://schemas.microsoft.com/office/drawing/2014/main" id="{498BFE37-05F5-49D1-8472-2120859C533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7" name="Line 182">
          <a:extLst>
            <a:ext uri="{FF2B5EF4-FFF2-40B4-BE49-F238E27FC236}">
              <a16:creationId xmlns:a16="http://schemas.microsoft.com/office/drawing/2014/main" id="{D33CEE56-28A0-4A1D-9BCC-BB0AF5CDF14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8" name="Line 183">
          <a:extLst>
            <a:ext uri="{FF2B5EF4-FFF2-40B4-BE49-F238E27FC236}">
              <a16:creationId xmlns:a16="http://schemas.microsoft.com/office/drawing/2014/main" id="{96F5EC1B-E1EA-4B68-BF90-F55E6F198C8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9" name="Line 184">
          <a:extLst>
            <a:ext uri="{FF2B5EF4-FFF2-40B4-BE49-F238E27FC236}">
              <a16:creationId xmlns:a16="http://schemas.microsoft.com/office/drawing/2014/main" id="{EDF47B20-AAC3-45B8-9F94-9485E37B5F6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0" name="Line 185">
          <a:extLst>
            <a:ext uri="{FF2B5EF4-FFF2-40B4-BE49-F238E27FC236}">
              <a16:creationId xmlns:a16="http://schemas.microsoft.com/office/drawing/2014/main" id="{DD54CA96-C85E-4FF0-B7B8-4CEF73F6BB8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1" name="Line 186">
          <a:extLst>
            <a:ext uri="{FF2B5EF4-FFF2-40B4-BE49-F238E27FC236}">
              <a16:creationId xmlns:a16="http://schemas.microsoft.com/office/drawing/2014/main" id="{1FAE5427-026F-42C8-A868-00E3E2DC6FB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2" name="Line 187">
          <a:extLst>
            <a:ext uri="{FF2B5EF4-FFF2-40B4-BE49-F238E27FC236}">
              <a16:creationId xmlns:a16="http://schemas.microsoft.com/office/drawing/2014/main" id="{057E4790-7088-421D-93B8-91FD19E6A52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3" name="Line 46">
          <a:extLst>
            <a:ext uri="{FF2B5EF4-FFF2-40B4-BE49-F238E27FC236}">
              <a16:creationId xmlns:a16="http://schemas.microsoft.com/office/drawing/2014/main" id="{C569EFD6-3F52-43E5-A366-AAF6DD16B09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4" name="Line 47">
          <a:extLst>
            <a:ext uri="{FF2B5EF4-FFF2-40B4-BE49-F238E27FC236}">
              <a16:creationId xmlns:a16="http://schemas.microsoft.com/office/drawing/2014/main" id="{A2077C03-9119-40DE-B11C-DDDC8848BBA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5" name="Line 48">
          <a:extLst>
            <a:ext uri="{FF2B5EF4-FFF2-40B4-BE49-F238E27FC236}">
              <a16:creationId xmlns:a16="http://schemas.microsoft.com/office/drawing/2014/main" id="{06EECA56-F548-4DCC-AFB9-C888FDB3D9D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6" name="Line 49">
          <a:extLst>
            <a:ext uri="{FF2B5EF4-FFF2-40B4-BE49-F238E27FC236}">
              <a16:creationId xmlns:a16="http://schemas.microsoft.com/office/drawing/2014/main" id="{A744F0AE-2622-42CC-AC75-916E5CC1D0E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7" name="Line 50">
          <a:extLst>
            <a:ext uri="{FF2B5EF4-FFF2-40B4-BE49-F238E27FC236}">
              <a16:creationId xmlns:a16="http://schemas.microsoft.com/office/drawing/2014/main" id="{649356BA-E400-46DE-837A-618C923E14C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8" name="Line 51">
          <a:extLst>
            <a:ext uri="{FF2B5EF4-FFF2-40B4-BE49-F238E27FC236}">
              <a16:creationId xmlns:a16="http://schemas.microsoft.com/office/drawing/2014/main" id="{8B483699-3B0F-4BF7-8E63-CF3581D8E40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9" name="Line 182">
          <a:extLst>
            <a:ext uri="{FF2B5EF4-FFF2-40B4-BE49-F238E27FC236}">
              <a16:creationId xmlns:a16="http://schemas.microsoft.com/office/drawing/2014/main" id="{CF8C3DDE-BDF1-496A-B3FD-03EF05861A2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0" name="Line 183">
          <a:extLst>
            <a:ext uri="{FF2B5EF4-FFF2-40B4-BE49-F238E27FC236}">
              <a16:creationId xmlns:a16="http://schemas.microsoft.com/office/drawing/2014/main" id="{7746174C-F409-4861-A9FC-B2852874263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1" name="Line 184">
          <a:extLst>
            <a:ext uri="{FF2B5EF4-FFF2-40B4-BE49-F238E27FC236}">
              <a16:creationId xmlns:a16="http://schemas.microsoft.com/office/drawing/2014/main" id="{2EE49506-A4EF-4189-9A9F-0C19B3C9823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2" name="Line 185">
          <a:extLst>
            <a:ext uri="{FF2B5EF4-FFF2-40B4-BE49-F238E27FC236}">
              <a16:creationId xmlns:a16="http://schemas.microsoft.com/office/drawing/2014/main" id="{8A64DEB4-8C3B-4CF2-B922-1ABBE858972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" name="Line 186">
          <a:extLst>
            <a:ext uri="{FF2B5EF4-FFF2-40B4-BE49-F238E27FC236}">
              <a16:creationId xmlns:a16="http://schemas.microsoft.com/office/drawing/2014/main" id="{67B2F7D1-01C2-4A19-9EDB-55AADBBA25D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" name="Line 187">
          <a:extLst>
            <a:ext uri="{FF2B5EF4-FFF2-40B4-BE49-F238E27FC236}">
              <a16:creationId xmlns:a16="http://schemas.microsoft.com/office/drawing/2014/main" id="{FD230E99-0724-4EB9-B42A-B8EF67619DD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" name="Line 46">
          <a:extLst>
            <a:ext uri="{FF2B5EF4-FFF2-40B4-BE49-F238E27FC236}">
              <a16:creationId xmlns:a16="http://schemas.microsoft.com/office/drawing/2014/main" id="{8C7FEE6B-6259-4E1C-B13A-D6B8678C57E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" name="Line 47">
          <a:extLst>
            <a:ext uri="{FF2B5EF4-FFF2-40B4-BE49-F238E27FC236}">
              <a16:creationId xmlns:a16="http://schemas.microsoft.com/office/drawing/2014/main" id="{4FD7B490-2E19-4720-B13E-5A909B269AD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" name="Line 48">
          <a:extLst>
            <a:ext uri="{FF2B5EF4-FFF2-40B4-BE49-F238E27FC236}">
              <a16:creationId xmlns:a16="http://schemas.microsoft.com/office/drawing/2014/main" id="{D85C4B66-93D6-4290-AC26-B92CEF6F585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8" name="Line 49">
          <a:extLst>
            <a:ext uri="{FF2B5EF4-FFF2-40B4-BE49-F238E27FC236}">
              <a16:creationId xmlns:a16="http://schemas.microsoft.com/office/drawing/2014/main" id="{4563351A-C688-428B-B7DC-B0A1D7F3A55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9" name="Line 50">
          <a:extLst>
            <a:ext uri="{FF2B5EF4-FFF2-40B4-BE49-F238E27FC236}">
              <a16:creationId xmlns:a16="http://schemas.microsoft.com/office/drawing/2014/main" id="{32180273-33C4-41F8-99B9-605D443A4CE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0" name="Line 51">
          <a:extLst>
            <a:ext uri="{FF2B5EF4-FFF2-40B4-BE49-F238E27FC236}">
              <a16:creationId xmlns:a16="http://schemas.microsoft.com/office/drawing/2014/main" id="{F8916059-3DD6-4512-A2FB-0C1F8AD76E2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1" name="Line 182">
          <a:extLst>
            <a:ext uri="{FF2B5EF4-FFF2-40B4-BE49-F238E27FC236}">
              <a16:creationId xmlns:a16="http://schemas.microsoft.com/office/drawing/2014/main" id="{0E1D48A8-708E-4F3B-88CB-B1F14651DBD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2" name="Line 183">
          <a:extLst>
            <a:ext uri="{FF2B5EF4-FFF2-40B4-BE49-F238E27FC236}">
              <a16:creationId xmlns:a16="http://schemas.microsoft.com/office/drawing/2014/main" id="{E7377651-0F9E-4816-8647-734743A49CB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3" name="Line 184">
          <a:extLst>
            <a:ext uri="{FF2B5EF4-FFF2-40B4-BE49-F238E27FC236}">
              <a16:creationId xmlns:a16="http://schemas.microsoft.com/office/drawing/2014/main" id="{7A3E4B57-CC23-4900-AB11-F306A75B098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4" name="Line 185">
          <a:extLst>
            <a:ext uri="{FF2B5EF4-FFF2-40B4-BE49-F238E27FC236}">
              <a16:creationId xmlns:a16="http://schemas.microsoft.com/office/drawing/2014/main" id="{EA46DA8D-C396-489F-A9D7-1F298CC4938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5" name="Line 186">
          <a:extLst>
            <a:ext uri="{FF2B5EF4-FFF2-40B4-BE49-F238E27FC236}">
              <a16:creationId xmlns:a16="http://schemas.microsoft.com/office/drawing/2014/main" id="{A64BC597-78BB-4010-874A-81220E6BCED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6" name="Line 187">
          <a:extLst>
            <a:ext uri="{FF2B5EF4-FFF2-40B4-BE49-F238E27FC236}">
              <a16:creationId xmlns:a16="http://schemas.microsoft.com/office/drawing/2014/main" id="{5997FE25-FDFD-46E7-ACEB-738DE93360A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7" name="Line 46">
          <a:extLst>
            <a:ext uri="{FF2B5EF4-FFF2-40B4-BE49-F238E27FC236}">
              <a16:creationId xmlns:a16="http://schemas.microsoft.com/office/drawing/2014/main" id="{AF38DF1C-A846-43F5-BDCC-2D92676F3E3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8" name="Line 47">
          <a:extLst>
            <a:ext uri="{FF2B5EF4-FFF2-40B4-BE49-F238E27FC236}">
              <a16:creationId xmlns:a16="http://schemas.microsoft.com/office/drawing/2014/main" id="{631062A3-A5B0-43D8-8887-B051209B2A6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9" name="Line 48">
          <a:extLst>
            <a:ext uri="{FF2B5EF4-FFF2-40B4-BE49-F238E27FC236}">
              <a16:creationId xmlns:a16="http://schemas.microsoft.com/office/drawing/2014/main" id="{D65885DB-E482-448B-91BA-B653E61FC20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0" name="Line 49">
          <a:extLst>
            <a:ext uri="{FF2B5EF4-FFF2-40B4-BE49-F238E27FC236}">
              <a16:creationId xmlns:a16="http://schemas.microsoft.com/office/drawing/2014/main" id="{94786F82-475E-4A30-85CD-BDC2395EFDE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1" name="Line 50">
          <a:extLst>
            <a:ext uri="{FF2B5EF4-FFF2-40B4-BE49-F238E27FC236}">
              <a16:creationId xmlns:a16="http://schemas.microsoft.com/office/drawing/2014/main" id="{71491891-8BA5-4731-A4C0-0259714BFA9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2" name="Line 51">
          <a:extLst>
            <a:ext uri="{FF2B5EF4-FFF2-40B4-BE49-F238E27FC236}">
              <a16:creationId xmlns:a16="http://schemas.microsoft.com/office/drawing/2014/main" id="{8C071F0A-F4EF-4E2C-87E6-C4E4F817811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3" name="Line 182">
          <a:extLst>
            <a:ext uri="{FF2B5EF4-FFF2-40B4-BE49-F238E27FC236}">
              <a16:creationId xmlns:a16="http://schemas.microsoft.com/office/drawing/2014/main" id="{729D52B0-44AD-4FDF-B59F-C760CDEA825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4" name="Line 183">
          <a:extLst>
            <a:ext uri="{FF2B5EF4-FFF2-40B4-BE49-F238E27FC236}">
              <a16:creationId xmlns:a16="http://schemas.microsoft.com/office/drawing/2014/main" id="{1D32CD96-7F39-4CF6-A839-0F3C5C10428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5" name="Line 184">
          <a:extLst>
            <a:ext uri="{FF2B5EF4-FFF2-40B4-BE49-F238E27FC236}">
              <a16:creationId xmlns:a16="http://schemas.microsoft.com/office/drawing/2014/main" id="{626F8C4E-86BA-4597-ADDF-FE666244DD2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6" name="Line 185">
          <a:extLst>
            <a:ext uri="{FF2B5EF4-FFF2-40B4-BE49-F238E27FC236}">
              <a16:creationId xmlns:a16="http://schemas.microsoft.com/office/drawing/2014/main" id="{5CE6D694-E41E-47CB-A0F9-171286698DC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7" name="Line 186">
          <a:extLst>
            <a:ext uri="{FF2B5EF4-FFF2-40B4-BE49-F238E27FC236}">
              <a16:creationId xmlns:a16="http://schemas.microsoft.com/office/drawing/2014/main" id="{D07DD75E-557D-4211-B151-9F1B744F3FF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8" name="Line 187">
          <a:extLst>
            <a:ext uri="{FF2B5EF4-FFF2-40B4-BE49-F238E27FC236}">
              <a16:creationId xmlns:a16="http://schemas.microsoft.com/office/drawing/2014/main" id="{F2713C5F-6BDD-49B1-9489-7F6F4DD246E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9" name="Line 46">
          <a:extLst>
            <a:ext uri="{FF2B5EF4-FFF2-40B4-BE49-F238E27FC236}">
              <a16:creationId xmlns:a16="http://schemas.microsoft.com/office/drawing/2014/main" id="{DBFB4425-A96D-464B-A02A-57834EBAB3B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0" name="Line 47">
          <a:extLst>
            <a:ext uri="{FF2B5EF4-FFF2-40B4-BE49-F238E27FC236}">
              <a16:creationId xmlns:a16="http://schemas.microsoft.com/office/drawing/2014/main" id="{E0A03936-74DC-4ED4-A7E1-4400DCBAE5F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20E7B817-85DA-41D5-8FC7-FB09ECF398D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2" name="Line 49">
          <a:extLst>
            <a:ext uri="{FF2B5EF4-FFF2-40B4-BE49-F238E27FC236}">
              <a16:creationId xmlns:a16="http://schemas.microsoft.com/office/drawing/2014/main" id="{C1D818D3-1BF4-4AF9-AAAC-9433430E965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3" name="Line 50">
          <a:extLst>
            <a:ext uri="{FF2B5EF4-FFF2-40B4-BE49-F238E27FC236}">
              <a16:creationId xmlns:a16="http://schemas.microsoft.com/office/drawing/2014/main" id="{0E9C6F89-29F4-49AB-B22A-37BB57B8F18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4" name="Line 51">
          <a:extLst>
            <a:ext uri="{FF2B5EF4-FFF2-40B4-BE49-F238E27FC236}">
              <a16:creationId xmlns:a16="http://schemas.microsoft.com/office/drawing/2014/main" id="{D4182023-91AC-4007-A7F9-32EF8016D91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5" name="Line 182">
          <a:extLst>
            <a:ext uri="{FF2B5EF4-FFF2-40B4-BE49-F238E27FC236}">
              <a16:creationId xmlns:a16="http://schemas.microsoft.com/office/drawing/2014/main" id="{9FFA6D1D-6F46-4746-BAF7-F6EF3DDD229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6" name="Line 183">
          <a:extLst>
            <a:ext uri="{FF2B5EF4-FFF2-40B4-BE49-F238E27FC236}">
              <a16:creationId xmlns:a16="http://schemas.microsoft.com/office/drawing/2014/main" id="{C79EAE5E-00FE-45B9-A406-96BDFA0F6F4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7" name="Line 184">
          <a:extLst>
            <a:ext uri="{FF2B5EF4-FFF2-40B4-BE49-F238E27FC236}">
              <a16:creationId xmlns:a16="http://schemas.microsoft.com/office/drawing/2014/main" id="{5BBFCD03-910C-4232-834D-100EB2AD5B2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8" name="Line 185">
          <a:extLst>
            <a:ext uri="{FF2B5EF4-FFF2-40B4-BE49-F238E27FC236}">
              <a16:creationId xmlns:a16="http://schemas.microsoft.com/office/drawing/2014/main" id="{50CA5E30-B8B6-4C83-B1D2-1B6FD28F3CE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9" name="Line 186">
          <a:extLst>
            <a:ext uri="{FF2B5EF4-FFF2-40B4-BE49-F238E27FC236}">
              <a16:creationId xmlns:a16="http://schemas.microsoft.com/office/drawing/2014/main" id="{6139A6FC-0180-4145-AB32-BE607DA4002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0" name="Line 187">
          <a:extLst>
            <a:ext uri="{FF2B5EF4-FFF2-40B4-BE49-F238E27FC236}">
              <a16:creationId xmlns:a16="http://schemas.microsoft.com/office/drawing/2014/main" id="{BE5984AB-2D0C-477A-AC59-83840FBE816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1" name="Line 46">
          <a:extLst>
            <a:ext uri="{FF2B5EF4-FFF2-40B4-BE49-F238E27FC236}">
              <a16:creationId xmlns:a16="http://schemas.microsoft.com/office/drawing/2014/main" id="{956EB69E-0B6B-4462-8103-EC0879C1DEA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2" name="Line 47">
          <a:extLst>
            <a:ext uri="{FF2B5EF4-FFF2-40B4-BE49-F238E27FC236}">
              <a16:creationId xmlns:a16="http://schemas.microsoft.com/office/drawing/2014/main" id="{BF465BFC-6CFB-4E7E-B522-917A9B72263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3" name="Line 48">
          <a:extLst>
            <a:ext uri="{FF2B5EF4-FFF2-40B4-BE49-F238E27FC236}">
              <a16:creationId xmlns:a16="http://schemas.microsoft.com/office/drawing/2014/main" id="{4D988D49-A103-44F7-BDF9-77759E8A872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4" name="Line 49">
          <a:extLst>
            <a:ext uri="{FF2B5EF4-FFF2-40B4-BE49-F238E27FC236}">
              <a16:creationId xmlns:a16="http://schemas.microsoft.com/office/drawing/2014/main" id="{1F4475D0-8EC1-4668-BE22-3707ACB34D4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5" name="Line 50">
          <a:extLst>
            <a:ext uri="{FF2B5EF4-FFF2-40B4-BE49-F238E27FC236}">
              <a16:creationId xmlns:a16="http://schemas.microsoft.com/office/drawing/2014/main" id="{3F1F75ED-0166-47FC-AC09-F321B59DA51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6" name="Line 51">
          <a:extLst>
            <a:ext uri="{FF2B5EF4-FFF2-40B4-BE49-F238E27FC236}">
              <a16:creationId xmlns:a16="http://schemas.microsoft.com/office/drawing/2014/main" id="{896414AC-342D-49DF-8BA8-C1632425810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7" name="Line 182">
          <a:extLst>
            <a:ext uri="{FF2B5EF4-FFF2-40B4-BE49-F238E27FC236}">
              <a16:creationId xmlns:a16="http://schemas.microsoft.com/office/drawing/2014/main" id="{EFABF6CD-5EF0-422B-80B4-3FC9C563D97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8" name="Line 183">
          <a:extLst>
            <a:ext uri="{FF2B5EF4-FFF2-40B4-BE49-F238E27FC236}">
              <a16:creationId xmlns:a16="http://schemas.microsoft.com/office/drawing/2014/main" id="{B497A169-EF57-4F6A-9209-236ADB2B9C6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9" name="Line 184">
          <a:extLst>
            <a:ext uri="{FF2B5EF4-FFF2-40B4-BE49-F238E27FC236}">
              <a16:creationId xmlns:a16="http://schemas.microsoft.com/office/drawing/2014/main" id="{E877E7BD-A3C8-4801-A338-AE4AAD06DDD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0" name="Line 185">
          <a:extLst>
            <a:ext uri="{FF2B5EF4-FFF2-40B4-BE49-F238E27FC236}">
              <a16:creationId xmlns:a16="http://schemas.microsoft.com/office/drawing/2014/main" id="{753BBD37-7B79-4F1E-A95A-1B0BDB3D7CE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1" name="Line 186">
          <a:extLst>
            <a:ext uri="{FF2B5EF4-FFF2-40B4-BE49-F238E27FC236}">
              <a16:creationId xmlns:a16="http://schemas.microsoft.com/office/drawing/2014/main" id="{48DFC0EF-0BE0-4E3E-975C-F1A1E4DC489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2" name="Line 187">
          <a:extLst>
            <a:ext uri="{FF2B5EF4-FFF2-40B4-BE49-F238E27FC236}">
              <a16:creationId xmlns:a16="http://schemas.microsoft.com/office/drawing/2014/main" id="{2481A1D5-CDD2-4C89-A3FC-5B70057866C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3" name="Line 46">
          <a:extLst>
            <a:ext uri="{FF2B5EF4-FFF2-40B4-BE49-F238E27FC236}">
              <a16:creationId xmlns:a16="http://schemas.microsoft.com/office/drawing/2014/main" id="{CDCD774B-7750-4FC1-A4A7-3A843ED9EA1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4" name="Line 47">
          <a:extLst>
            <a:ext uri="{FF2B5EF4-FFF2-40B4-BE49-F238E27FC236}">
              <a16:creationId xmlns:a16="http://schemas.microsoft.com/office/drawing/2014/main" id="{D5FAB583-BB2D-43E2-A893-DA333D08C0E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5" name="Line 48">
          <a:extLst>
            <a:ext uri="{FF2B5EF4-FFF2-40B4-BE49-F238E27FC236}">
              <a16:creationId xmlns:a16="http://schemas.microsoft.com/office/drawing/2014/main" id="{01084D6A-B36D-4326-A683-8C7ABE916AA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6" name="Line 49">
          <a:extLst>
            <a:ext uri="{FF2B5EF4-FFF2-40B4-BE49-F238E27FC236}">
              <a16:creationId xmlns:a16="http://schemas.microsoft.com/office/drawing/2014/main" id="{C912CE09-297E-4B7F-B8EF-2F0EAEF7EBE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7" name="Line 50">
          <a:extLst>
            <a:ext uri="{FF2B5EF4-FFF2-40B4-BE49-F238E27FC236}">
              <a16:creationId xmlns:a16="http://schemas.microsoft.com/office/drawing/2014/main" id="{1908FB40-BB76-4F37-AA3D-885CCD0F70A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8" name="Line 51">
          <a:extLst>
            <a:ext uri="{FF2B5EF4-FFF2-40B4-BE49-F238E27FC236}">
              <a16:creationId xmlns:a16="http://schemas.microsoft.com/office/drawing/2014/main" id="{4010F9EB-B849-4F88-BD7F-3AF5536279B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9" name="Line 182">
          <a:extLst>
            <a:ext uri="{FF2B5EF4-FFF2-40B4-BE49-F238E27FC236}">
              <a16:creationId xmlns:a16="http://schemas.microsoft.com/office/drawing/2014/main" id="{2196811B-B9F5-4276-A64A-15A6DC95455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0" name="Line 183">
          <a:extLst>
            <a:ext uri="{FF2B5EF4-FFF2-40B4-BE49-F238E27FC236}">
              <a16:creationId xmlns:a16="http://schemas.microsoft.com/office/drawing/2014/main" id="{3DAC21A6-B98D-478D-B21E-8FECB2914F4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1" name="Line 184">
          <a:extLst>
            <a:ext uri="{FF2B5EF4-FFF2-40B4-BE49-F238E27FC236}">
              <a16:creationId xmlns:a16="http://schemas.microsoft.com/office/drawing/2014/main" id="{150B9A4B-19FD-43B7-9751-8CDFC5238E5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2" name="Line 185">
          <a:extLst>
            <a:ext uri="{FF2B5EF4-FFF2-40B4-BE49-F238E27FC236}">
              <a16:creationId xmlns:a16="http://schemas.microsoft.com/office/drawing/2014/main" id="{3237FAC1-7FCB-40E9-958D-FA3F419C8D3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3" name="Line 186">
          <a:extLst>
            <a:ext uri="{FF2B5EF4-FFF2-40B4-BE49-F238E27FC236}">
              <a16:creationId xmlns:a16="http://schemas.microsoft.com/office/drawing/2014/main" id="{B6D5C465-A776-4D78-A2F5-07463E1D7E0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4" name="Line 187">
          <a:extLst>
            <a:ext uri="{FF2B5EF4-FFF2-40B4-BE49-F238E27FC236}">
              <a16:creationId xmlns:a16="http://schemas.microsoft.com/office/drawing/2014/main" id="{131E92C3-EE34-4F24-A7F7-B988454A078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5" name="Line 46">
          <a:extLst>
            <a:ext uri="{FF2B5EF4-FFF2-40B4-BE49-F238E27FC236}">
              <a16:creationId xmlns:a16="http://schemas.microsoft.com/office/drawing/2014/main" id="{086B39D2-0370-4D38-BBCD-42EC4ECA619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6" name="Line 47">
          <a:extLst>
            <a:ext uri="{FF2B5EF4-FFF2-40B4-BE49-F238E27FC236}">
              <a16:creationId xmlns:a16="http://schemas.microsoft.com/office/drawing/2014/main" id="{CF91B83F-3A7A-490C-A968-46E548F3D98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7" name="Line 48">
          <a:extLst>
            <a:ext uri="{FF2B5EF4-FFF2-40B4-BE49-F238E27FC236}">
              <a16:creationId xmlns:a16="http://schemas.microsoft.com/office/drawing/2014/main" id="{A4AE7F3F-3C17-4C16-A513-39F05D5B057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8" name="Line 49">
          <a:extLst>
            <a:ext uri="{FF2B5EF4-FFF2-40B4-BE49-F238E27FC236}">
              <a16:creationId xmlns:a16="http://schemas.microsoft.com/office/drawing/2014/main" id="{F94F7D3C-6FC0-4175-BCD0-AE9202E19F5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9" name="Line 50">
          <a:extLst>
            <a:ext uri="{FF2B5EF4-FFF2-40B4-BE49-F238E27FC236}">
              <a16:creationId xmlns:a16="http://schemas.microsoft.com/office/drawing/2014/main" id="{EF0F0BFF-E509-4904-8B46-F3429F79471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0" name="Line 51">
          <a:extLst>
            <a:ext uri="{FF2B5EF4-FFF2-40B4-BE49-F238E27FC236}">
              <a16:creationId xmlns:a16="http://schemas.microsoft.com/office/drawing/2014/main" id="{2F6C59B1-44A6-42BD-B7B7-0E35C401F53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1" name="Line 182">
          <a:extLst>
            <a:ext uri="{FF2B5EF4-FFF2-40B4-BE49-F238E27FC236}">
              <a16:creationId xmlns:a16="http://schemas.microsoft.com/office/drawing/2014/main" id="{69EEB554-4D03-4808-B09E-C82FD3A791F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2" name="Line 183">
          <a:extLst>
            <a:ext uri="{FF2B5EF4-FFF2-40B4-BE49-F238E27FC236}">
              <a16:creationId xmlns:a16="http://schemas.microsoft.com/office/drawing/2014/main" id="{27FA9EB4-9037-49A0-B319-8752779B9DB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3" name="Line 184">
          <a:extLst>
            <a:ext uri="{FF2B5EF4-FFF2-40B4-BE49-F238E27FC236}">
              <a16:creationId xmlns:a16="http://schemas.microsoft.com/office/drawing/2014/main" id="{4108322D-6E30-49EF-AD6E-82AEF3F33A8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4" name="Line 185">
          <a:extLst>
            <a:ext uri="{FF2B5EF4-FFF2-40B4-BE49-F238E27FC236}">
              <a16:creationId xmlns:a16="http://schemas.microsoft.com/office/drawing/2014/main" id="{CF99562E-0ABB-41E4-BFDA-341A92330B1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5" name="Line 186">
          <a:extLst>
            <a:ext uri="{FF2B5EF4-FFF2-40B4-BE49-F238E27FC236}">
              <a16:creationId xmlns:a16="http://schemas.microsoft.com/office/drawing/2014/main" id="{A1B7AF1E-FC65-4BA0-B67B-19E00AFA911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6" name="Line 187">
          <a:extLst>
            <a:ext uri="{FF2B5EF4-FFF2-40B4-BE49-F238E27FC236}">
              <a16:creationId xmlns:a16="http://schemas.microsoft.com/office/drawing/2014/main" id="{323CC2C0-CF53-44E5-8111-20104F5CE75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5D5A6823-BC59-4B19-A885-16EC035C70AD}"/>
            </a:ext>
          </a:extLst>
        </xdr:cNvPr>
        <xdr:cNvSpPr txBox="1">
          <a:spLocks noChangeArrowheads="1"/>
        </xdr:cNvSpPr>
      </xdr:nvSpPr>
      <xdr:spPr bwMode="auto">
        <a:xfrm>
          <a:off x="13068300" y="1802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70DD510F-3C31-4FB9-AE32-AE9D81004258}"/>
            </a:ext>
          </a:extLst>
        </xdr:cNvPr>
        <xdr:cNvSpPr txBox="1">
          <a:spLocks noChangeArrowheads="1"/>
        </xdr:cNvSpPr>
      </xdr:nvSpPr>
      <xdr:spPr bwMode="auto">
        <a:xfrm>
          <a:off x="13068300" y="1802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DB732CDA-ECAD-4B4A-B6D5-F5867DF9CAAB}"/>
            </a:ext>
          </a:extLst>
        </xdr:cNvPr>
        <xdr:cNvSpPr txBox="1">
          <a:spLocks noChangeArrowheads="1"/>
        </xdr:cNvSpPr>
      </xdr:nvSpPr>
      <xdr:spPr bwMode="auto">
        <a:xfrm>
          <a:off x="13068300" y="1802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BA2363C6-4145-4E85-B1F9-F8C846F64719}"/>
            </a:ext>
          </a:extLst>
        </xdr:cNvPr>
        <xdr:cNvSpPr txBox="1">
          <a:spLocks noChangeArrowheads="1"/>
        </xdr:cNvSpPr>
      </xdr:nvSpPr>
      <xdr:spPr bwMode="auto">
        <a:xfrm>
          <a:off x="13068300" y="1802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1" name="Line 46">
          <a:extLst>
            <a:ext uri="{FF2B5EF4-FFF2-40B4-BE49-F238E27FC236}">
              <a16:creationId xmlns:a16="http://schemas.microsoft.com/office/drawing/2014/main" id="{12E39049-80F8-453E-A9FE-F363F90C5AC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2" name="Line 47">
          <a:extLst>
            <a:ext uri="{FF2B5EF4-FFF2-40B4-BE49-F238E27FC236}">
              <a16:creationId xmlns:a16="http://schemas.microsoft.com/office/drawing/2014/main" id="{738C53A7-E101-4188-853D-3A125F6CC2B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3" name="Line 48">
          <a:extLst>
            <a:ext uri="{FF2B5EF4-FFF2-40B4-BE49-F238E27FC236}">
              <a16:creationId xmlns:a16="http://schemas.microsoft.com/office/drawing/2014/main" id="{C9514622-C18E-4D07-8DE6-ACD995C23CA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4" name="Line 49">
          <a:extLst>
            <a:ext uri="{FF2B5EF4-FFF2-40B4-BE49-F238E27FC236}">
              <a16:creationId xmlns:a16="http://schemas.microsoft.com/office/drawing/2014/main" id="{288DACC6-150E-4FBD-B066-A236B031450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5" name="Line 50">
          <a:extLst>
            <a:ext uri="{FF2B5EF4-FFF2-40B4-BE49-F238E27FC236}">
              <a16:creationId xmlns:a16="http://schemas.microsoft.com/office/drawing/2014/main" id="{1FB0ED9A-E591-4F9A-A7B5-FEA6EED2BBC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6" name="Line 51">
          <a:extLst>
            <a:ext uri="{FF2B5EF4-FFF2-40B4-BE49-F238E27FC236}">
              <a16:creationId xmlns:a16="http://schemas.microsoft.com/office/drawing/2014/main" id="{14C074C1-CCC9-43EC-9D3E-D919E727F79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7" name="Line 182">
          <a:extLst>
            <a:ext uri="{FF2B5EF4-FFF2-40B4-BE49-F238E27FC236}">
              <a16:creationId xmlns:a16="http://schemas.microsoft.com/office/drawing/2014/main" id="{EDC95882-7D43-467C-85C5-759DF9D661F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8" name="Line 183">
          <a:extLst>
            <a:ext uri="{FF2B5EF4-FFF2-40B4-BE49-F238E27FC236}">
              <a16:creationId xmlns:a16="http://schemas.microsoft.com/office/drawing/2014/main" id="{B330A3D1-C5BC-468B-8EF9-BEB87205C3F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9" name="Line 184">
          <a:extLst>
            <a:ext uri="{FF2B5EF4-FFF2-40B4-BE49-F238E27FC236}">
              <a16:creationId xmlns:a16="http://schemas.microsoft.com/office/drawing/2014/main" id="{136BEF0F-D5AE-40A4-AE45-2C74A48D11A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0" name="Line 185">
          <a:extLst>
            <a:ext uri="{FF2B5EF4-FFF2-40B4-BE49-F238E27FC236}">
              <a16:creationId xmlns:a16="http://schemas.microsoft.com/office/drawing/2014/main" id="{DA648851-6A4E-4E8B-80BD-233A0221606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1" name="Line 186">
          <a:extLst>
            <a:ext uri="{FF2B5EF4-FFF2-40B4-BE49-F238E27FC236}">
              <a16:creationId xmlns:a16="http://schemas.microsoft.com/office/drawing/2014/main" id="{C465653E-774B-46CA-B327-679AC5D1DB0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2" name="Line 187">
          <a:extLst>
            <a:ext uri="{FF2B5EF4-FFF2-40B4-BE49-F238E27FC236}">
              <a16:creationId xmlns:a16="http://schemas.microsoft.com/office/drawing/2014/main" id="{AC6ECBFE-4EB8-4A2B-856F-7F8F07C2367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3" name="Line 46">
          <a:extLst>
            <a:ext uri="{FF2B5EF4-FFF2-40B4-BE49-F238E27FC236}">
              <a16:creationId xmlns:a16="http://schemas.microsoft.com/office/drawing/2014/main" id="{64C19AEA-738D-4A07-BD19-E7902508D81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4" name="Line 47">
          <a:extLst>
            <a:ext uri="{FF2B5EF4-FFF2-40B4-BE49-F238E27FC236}">
              <a16:creationId xmlns:a16="http://schemas.microsoft.com/office/drawing/2014/main" id="{D6821BBB-8844-4F61-83C6-F89DDE0A73B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5" name="Line 48">
          <a:extLst>
            <a:ext uri="{FF2B5EF4-FFF2-40B4-BE49-F238E27FC236}">
              <a16:creationId xmlns:a16="http://schemas.microsoft.com/office/drawing/2014/main" id="{AD668EDC-C5A9-479A-B816-2DDF59E7CAC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6" name="Line 49">
          <a:extLst>
            <a:ext uri="{FF2B5EF4-FFF2-40B4-BE49-F238E27FC236}">
              <a16:creationId xmlns:a16="http://schemas.microsoft.com/office/drawing/2014/main" id="{F89FCC87-12C2-479C-8C03-2DEDBC15B4D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7" name="Line 50">
          <a:extLst>
            <a:ext uri="{FF2B5EF4-FFF2-40B4-BE49-F238E27FC236}">
              <a16:creationId xmlns:a16="http://schemas.microsoft.com/office/drawing/2014/main" id="{C4EE930C-F19C-4B07-9AD4-483ACB559F8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8" name="Line 51">
          <a:extLst>
            <a:ext uri="{FF2B5EF4-FFF2-40B4-BE49-F238E27FC236}">
              <a16:creationId xmlns:a16="http://schemas.microsoft.com/office/drawing/2014/main" id="{FB592AFD-ADBD-4773-BFBF-D7F06E43F53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9" name="Line 182">
          <a:extLst>
            <a:ext uri="{FF2B5EF4-FFF2-40B4-BE49-F238E27FC236}">
              <a16:creationId xmlns:a16="http://schemas.microsoft.com/office/drawing/2014/main" id="{4C340595-756A-4AB8-85EE-C8A7F80BEA9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0" name="Line 183">
          <a:extLst>
            <a:ext uri="{FF2B5EF4-FFF2-40B4-BE49-F238E27FC236}">
              <a16:creationId xmlns:a16="http://schemas.microsoft.com/office/drawing/2014/main" id="{DDBD6B54-DB3D-4F1F-B878-D4A2BF77154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1" name="Line 184">
          <a:extLst>
            <a:ext uri="{FF2B5EF4-FFF2-40B4-BE49-F238E27FC236}">
              <a16:creationId xmlns:a16="http://schemas.microsoft.com/office/drawing/2014/main" id="{29DDD346-2395-4CC0-8D62-352D2508B31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2" name="Line 185">
          <a:extLst>
            <a:ext uri="{FF2B5EF4-FFF2-40B4-BE49-F238E27FC236}">
              <a16:creationId xmlns:a16="http://schemas.microsoft.com/office/drawing/2014/main" id="{BF8134C6-93A0-48ED-AAAA-EE138498E67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3" name="Line 186">
          <a:extLst>
            <a:ext uri="{FF2B5EF4-FFF2-40B4-BE49-F238E27FC236}">
              <a16:creationId xmlns:a16="http://schemas.microsoft.com/office/drawing/2014/main" id="{C050B70E-BB1A-4CE4-8609-957DBE2599F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4" name="Line 187">
          <a:extLst>
            <a:ext uri="{FF2B5EF4-FFF2-40B4-BE49-F238E27FC236}">
              <a16:creationId xmlns:a16="http://schemas.microsoft.com/office/drawing/2014/main" id="{CD6FBD0B-5038-40EC-8616-043AA1ECA62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5" name="Line 46">
          <a:extLst>
            <a:ext uri="{FF2B5EF4-FFF2-40B4-BE49-F238E27FC236}">
              <a16:creationId xmlns:a16="http://schemas.microsoft.com/office/drawing/2014/main" id="{8C25731C-FF54-476C-A19C-A697D1AE9D2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6" name="Line 47">
          <a:extLst>
            <a:ext uri="{FF2B5EF4-FFF2-40B4-BE49-F238E27FC236}">
              <a16:creationId xmlns:a16="http://schemas.microsoft.com/office/drawing/2014/main" id="{30102FE4-A89E-44C5-B764-A1759FB410E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7" name="Line 48">
          <a:extLst>
            <a:ext uri="{FF2B5EF4-FFF2-40B4-BE49-F238E27FC236}">
              <a16:creationId xmlns:a16="http://schemas.microsoft.com/office/drawing/2014/main" id="{64C5F1EB-B1D5-4F1A-BFC8-B05C263E9D5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8" name="Line 49">
          <a:extLst>
            <a:ext uri="{FF2B5EF4-FFF2-40B4-BE49-F238E27FC236}">
              <a16:creationId xmlns:a16="http://schemas.microsoft.com/office/drawing/2014/main" id="{9971D434-6BFE-47E6-B08E-EC6324194F2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9" name="Line 50">
          <a:extLst>
            <a:ext uri="{FF2B5EF4-FFF2-40B4-BE49-F238E27FC236}">
              <a16:creationId xmlns:a16="http://schemas.microsoft.com/office/drawing/2014/main" id="{AD401268-3B8D-498B-9F41-0C5F8DB26F8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0" name="Line 51">
          <a:extLst>
            <a:ext uri="{FF2B5EF4-FFF2-40B4-BE49-F238E27FC236}">
              <a16:creationId xmlns:a16="http://schemas.microsoft.com/office/drawing/2014/main" id="{1325A070-0DCB-43DC-8716-B4ABE284A22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1" name="Line 182">
          <a:extLst>
            <a:ext uri="{FF2B5EF4-FFF2-40B4-BE49-F238E27FC236}">
              <a16:creationId xmlns:a16="http://schemas.microsoft.com/office/drawing/2014/main" id="{D8A18DE8-E996-4CA3-A6E9-565CB091867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2" name="Line 183">
          <a:extLst>
            <a:ext uri="{FF2B5EF4-FFF2-40B4-BE49-F238E27FC236}">
              <a16:creationId xmlns:a16="http://schemas.microsoft.com/office/drawing/2014/main" id="{43F3D2C7-44A0-4C5A-955B-677CD925A93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3" name="Line 184">
          <a:extLst>
            <a:ext uri="{FF2B5EF4-FFF2-40B4-BE49-F238E27FC236}">
              <a16:creationId xmlns:a16="http://schemas.microsoft.com/office/drawing/2014/main" id="{89A100E3-BE7F-4342-9DA7-E281BD11465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4" name="Line 185">
          <a:extLst>
            <a:ext uri="{FF2B5EF4-FFF2-40B4-BE49-F238E27FC236}">
              <a16:creationId xmlns:a16="http://schemas.microsoft.com/office/drawing/2014/main" id="{A4B63B58-A8EC-495F-A228-885B72876B6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5" name="Line 186">
          <a:extLst>
            <a:ext uri="{FF2B5EF4-FFF2-40B4-BE49-F238E27FC236}">
              <a16:creationId xmlns:a16="http://schemas.microsoft.com/office/drawing/2014/main" id="{E1B303AF-A589-4CD1-9C9A-660CB153E94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6" name="Line 187">
          <a:extLst>
            <a:ext uri="{FF2B5EF4-FFF2-40B4-BE49-F238E27FC236}">
              <a16:creationId xmlns:a16="http://schemas.microsoft.com/office/drawing/2014/main" id="{F725D044-83BC-4A70-BE93-93C8F285D0D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7" name="Line 46">
          <a:extLst>
            <a:ext uri="{FF2B5EF4-FFF2-40B4-BE49-F238E27FC236}">
              <a16:creationId xmlns:a16="http://schemas.microsoft.com/office/drawing/2014/main" id="{F5B98CA4-F788-4B61-AAFF-D3487EDE8CB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8" name="Line 47">
          <a:extLst>
            <a:ext uri="{FF2B5EF4-FFF2-40B4-BE49-F238E27FC236}">
              <a16:creationId xmlns:a16="http://schemas.microsoft.com/office/drawing/2014/main" id="{59556F65-3A89-4E4B-A63D-1E79FE5EC4A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9" name="Line 48">
          <a:extLst>
            <a:ext uri="{FF2B5EF4-FFF2-40B4-BE49-F238E27FC236}">
              <a16:creationId xmlns:a16="http://schemas.microsoft.com/office/drawing/2014/main" id="{23BB90CA-4E89-4BAD-9AA9-D369EF8F38B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0" name="Line 49">
          <a:extLst>
            <a:ext uri="{FF2B5EF4-FFF2-40B4-BE49-F238E27FC236}">
              <a16:creationId xmlns:a16="http://schemas.microsoft.com/office/drawing/2014/main" id="{CB57E728-0819-4B39-BE58-51562DFF497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1" name="Line 50">
          <a:extLst>
            <a:ext uri="{FF2B5EF4-FFF2-40B4-BE49-F238E27FC236}">
              <a16:creationId xmlns:a16="http://schemas.microsoft.com/office/drawing/2014/main" id="{001FD9E3-8841-4E34-8510-228AAF2DED2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2" name="Line 51">
          <a:extLst>
            <a:ext uri="{FF2B5EF4-FFF2-40B4-BE49-F238E27FC236}">
              <a16:creationId xmlns:a16="http://schemas.microsoft.com/office/drawing/2014/main" id="{454911E1-5BF8-4078-B4FC-E4A4BFCFCBA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3" name="Line 182">
          <a:extLst>
            <a:ext uri="{FF2B5EF4-FFF2-40B4-BE49-F238E27FC236}">
              <a16:creationId xmlns:a16="http://schemas.microsoft.com/office/drawing/2014/main" id="{E54BC087-AC54-4DDB-8F51-8543DA439F7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4" name="Line 183">
          <a:extLst>
            <a:ext uri="{FF2B5EF4-FFF2-40B4-BE49-F238E27FC236}">
              <a16:creationId xmlns:a16="http://schemas.microsoft.com/office/drawing/2014/main" id="{54615649-2F38-465C-AD31-29728E8D487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5" name="Line 184">
          <a:extLst>
            <a:ext uri="{FF2B5EF4-FFF2-40B4-BE49-F238E27FC236}">
              <a16:creationId xmlns:a16="http://schemas.microsoft.com/office/drawing/2014/main" id="{8C6C94A1-4ACB-408F-9DE8-5C102E72DAB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6" name="Line 185">
          <a:extLst>
            <a:ext uri="{FF2B5EF4-FFF2-40B4-BE49-F238E27FC236}">
              <a16:creationId xmlns:a16="http://schemas.microsoft.com/office/drawing/2014/main" id="{C85AADE0-C5DF-484A-A555-D219DCC603B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7" name="Line 186">
          <a:extLst>
            <a:ext uri="{FF2B5EF4-FFF2-40B4-BE49-F238E27FC236}">
              <a16:creationId xmlns:a16="http://schemas.microsoft.com/office/drawing/2014/main" id="{AA7B34CF-2939-4D2C-A316-F652A2341D6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8" name="Line 187">
          <a:extLst>
            <a:ext uri="{FF2B5EF4-FFF2-40B4-BE49-F238E27FC236}">
              <a16:creationId xmlns:a16="http://schemas.microsoft.com/office/drawing/2014/main" id="{1C8174DF-D84A-47B9-A902-6F7BA5C2D46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9" name="Line 46">
          <a:extLst>
            <a:ext uri="{FF2B5EF4-FFF2-40B4-BE49-F238E27FC236}">
              <a16:creationId xmlns:a16="http://schemas.microsoft.com/office/drawing/2014/main" id="{4A4CE997-1E72-47CA-869F-5F732EAE49B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0" name="Line 47">
          <a:extLst>
            <a:ext uri="{FF2B5EF4-FFF2-40B4-BE49-F238E27FC236}">
              <a16:creationId xmlns:a16="http://schemas.microsoft.com/office/drawing/2014/main" id="{9E0AD357-59F8-44BF-9E81-B2107B373C4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1" name="Line 48">
          <a:extLst>
            <a:ext uri="{FF2B5EF4-FFF2-40B4-BE49-F238E27FC236}">
              <a16:creationId xmlns:a16="http://schemas.microsoft.com/office/drawing/2014/main" id="{5FA4BB0A-833A-4CC7-8290-17368FD87CE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2" name="Line 49">
          <a:extLst>
            <a:ext uri="{FF2B5EF4-FFF2-40B4-BE49-F238E27FC236}">
              <a16:creationId xmlns:a16="http://schemas.microsoft.com/office/drawing/2014/main" id="{44E6746F-0CFC-4B12-B5F2-4E22420F411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3" name="Line 50">
          <a:extLst>
            <a:ext uri="{FF2B5EF4-FFF2-40B4-BE49-F238E27FC236}">
              <a16:creationId xmlns:a16="http://schemas.microsoft.com/office/drawing/2014/main" id="{FAA5E813-9D20-4382-B929-CBB12DCF802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4" name="Line 51">
          <a:extLst>
            <a:ext uri="{FF2B5EF4-FFF2-40B4-BE49-F238E27FC236}">
              <a16:creationId xmlns:a16="http://schemas.microsoft.com/office/drawing/2014/main" id="{DB7804E4-8D5F-4816-9BB2-CC4E6C4039A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5" name="Line 182">
          <a:extLst>
            <a:ext uri="{FF2B5EF4-FFF2-40B4-BE49-F238E27FC236}">
              <a16:creationId xmlns:a16="http://schemas.microsoft.com/office/drawing/2014/main" id="{91F2FBC0-5FB0-4AD0-99E0-6D36F76485C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6" name="Line 183">
          <a:extLst>
            <a:ext uri="{FF2B5EF4-FFF2-40B4-BE49-F238E27FC236}">
              <a16:creationId xmlns:a16="http://schemas.microsoft.com/office/drawing/2014/main" id="{1E8EFEF1-C3D3-4DB5-AB1F-74B15FF10F7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7" name="Line 184">
          <a:extLst>
            <a:ext uri="{FF2B5EF4-FFF2-40B4-BE49-F238E27FC236}">
              <a16:creationId xmlns:a16="http://schemas.microsoft.com/office/drawing/2014/main" id="{D4AD2FA1-77C1-4585-AF9E-246823C4F0C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8" name="Line 185">
          <a:extLst>
            <a:ext uri="{FF2B5EF4-FFF2-40B4-BE49-F238E27FC236}">
              <a16:creationId xmlns:a16="http://schemas.microsoft.com/office/drawing/2014/main" id="{A10E9F5F-CD92-4CE5-9FEC-67C0FF05EA3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9" name="Line 186">
          <a:extLst>
            <a:ext uri="{FF2B5EF4-FFF2-40B4-BE49-F238E27FC236}">
              <a16:creationId xmlns:a16="http://schemas.microsoft.com/office/drawing/2014/main" id="{43BD083A-CE29-43BF-955F-9FA5C7F1BF6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0" name="Line 187">
          <a:extLst>
            <a:ext uri="{FF2B5EF4-FFF2-40B4-BE49-F238E27FC236}">
              <a16:creationId xmlns:a16="http://schemas.microsoft.com/office/drawing/2014/main" id="{59E18078-2A93-464F-AB35-2844ADC46D2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1" name="Line 46">
          <a:extLst>
            <a:ext uri="{FF2B5EF4-FFF2-40B4-BE49-F238E27FC236}">
              <a16:creationId xmlns:a16="http://schemas.microsoft.com/office/drawing/2014/main" id="{FE3E158D-7B51-4BE0-B338-5C0B4CD250A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2" name="Line 47">
          <a:extLst>
            <a:ext uri="{FF2B5EF4-FFF2-40B4-BE49-F238E27FC236}">
              <a16:creationId xmlns:a16="http://schemas.microsoft.com/office/drawing/2014/main" id="{3D410E5F-4ED3-4E31-9CA1-83F057D3AF4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3" name="Line 48">
          <a:extLst>
            <a:ext uri="{FF2B5EF4-FFF2-40B4-BE49-F238E27FC236}">
              <a16:creationId xmlns:a16="http://schemas.microsoft.com/office/drawing/2014/main" id="{D020118E-3949-438E-AAC7-4A6A93EC8FC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4" name="Line 49">
          <a:extLst>
            <a:ext uri="{FF2B5EF4-FFF2-40B4-BE49-F238E27FC236}">
              <a16:creationId xmlns:a16="http://schemas.microsoft.com/office/drawing/2014/main" id="{AB1EDF00-E648-44EC-A513-77EE9BE0CFC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5" name="Line 50">
          <a:extLst>
            <a:ext uri="{FF2B5EF4-FFF2-40B4-BE49-F238E27FC236}">
              <a16:creationId xmlns:a16="http://schemas.microsoft.com/office/drawing/2014/main" id="{4C21ECE0-E17A-4765-BA9B-E65E545AAF7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6" name="Line 51">
          <a:extLst>
            <a:ext uri="{FF2B5EF4-FFF2-40B4-BE49-F238E27FC236}">
              <a16:creationId xmlns:a16="http://schemas.microsoft.com/office/drawing/2014/main" id="{E4E30396-E53C-4089-BE24-870EBECB3DF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7" name="Line 182">
          <a:extLst>
            <a:ext uri="{FF2B5EF4-FFF2-40B4-BE49-F238E27FC236}">
              <a16:creationId xmlns:a16="http://schemas.microsoft.com/office/drawing/2014/main" id="{EF26467D-62FF-488B-8847-35D191EB9B0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8" name="Line 183">
          <a:extLst>
            <a:ext uri="{FF2B5EF4-FFF2-40B4-BE49-F238E27FC236}">
              <a16:creationId xmlns:a16="http://schemas.microsoft.com/office/drawing/2014/main" id="{EDB0E59B-6931-43D0-B541-3D07F89A4D3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9" name="Line 184">
          <a:extLst>
            <a:ext uri="{FF2B5EF4-FFF2-40B4-BE49-F238E27FC236}">
              <a16:creationId xmlns:a16="http://schemas.microsoft.com/office/drawing/2014/main" id="{E1036F05-FA90-4A69-B2E4-5105C2A8D71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0" name="Line 185">
          <a:extLst>
            <a:ext uri="{FF2B5EF4-FFF2-40B4-BE49-F238E27FC236}">
              <a16:creationId xmlns:a16="http://schemas.microsoft.com/office/drawing/2014/main" id="{F791CDFF-5EC0-4B4D-A450-40DBA3EC125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1" name="Line 186">
          <a:extLst>
            <a:ext uri="{FF2B5EF4-FFF2-40B4-BE49-F238E27FC236}">
              <a16:creationId xmlns:a16="http://schemas.microsoft.com/office/drawing/2014/main" id="{E91D917F-E916-49CA-B3E0-3077C958C4C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2" name="Line 187">
          <a:extLst>
            <a:ext uri="{FF2B5EF4-FFF2-40B4-BE49-F238E27FC236}">
              <a16:creationId xmlns:a16="http://schemas.microsoft.com/office/drawing/2014/main" id="{E48442CE-772D-4F4A-AABD-A57E0188E22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3" name="Line 46">
          <a:extLst>
            <a:ext uri="{FF2B5EF4-FFF2-40B4-BE49-F238E27FC236}">
              <a16:creationId xmlns:a16="http://schemas.microsoft.com/office/drawing/2014/main" id="{41D61FBD-6CE9-4F82-BE73-DD75837B4B8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4" name="Line 47">
          <a:extLst>
            <a:ext uri="{FF2B5EF4-FFF2-40B4-BE49-F238E27FC236}">
              <a16:creationId xmlns:a16="http://schemas.microsoft.com/office/drawing/2014/main" id="{7EDEA07F-6DB6-4B4D-92DE-293475DAD13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5" name="Line 48">
          <a:extLst>
            <a:ext uri="{FF2B5EF4-FFF2-40B4-BE49-F238E27FC236}">
              <a16:creationId xmlns:a16="http://schemas.microsoft.com/office/drawing/2014/main" id="{15A2D1C2-6C66-4CC5-9459-0283E03F055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6" name="Line 49">
          <a:extLst>
            <a:ext uri="{FF2B5EF4-FFF2-40B4-BE49-F238E27FC236}">
              <a16:creationId xmlns:a16="http://schemas.microsoft.com/office/drawing/2014/main" id="{12869431-3101-4770-A207-09A7BD46369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7" name="Line 50">
          <a:extLst>
            <a:ext uri="{FF2B5EF4-FFF2-40B4-BE49-F238E27FC236}">
              <a16:creationId xmlns:a16="http://schemas.microsoft.com/office/drawing/2014/main" id="{6EA8B0CF-E576-4FF3-B67F-9B39D3D6275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8" name="Line 51">
          <a:extLst>
            <a:ext uri="{FF2B5EF4-FFF2-40B4-BE49-F238E27FC236}">
              <a16:creationId xmlns:a16="http://schemas.microsoft.com/office/drawing/2014/main" id="{82DC785B-013F-4BCA-A023-1CB90653AEE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9" name="Line 182">
          <a:extLst>
            <a:ext uri="{FF2B5EF4-FFF2-40B4-BE49-F238E27FC236}">
              <a16:creationId xmlns:a16="http://schemas.microsoft.com/office/drawing/2014/main" id="{480F25BF-B323-48AC-9367-43629B48752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0" name="Line 183">
          <a:extLst>
            <a:ext uri="{FF2B5EF4-FFF2-40B4-BE49-F238E27FC236}">
              <a16:creationId xmlns:a16="http://schemas.microsoft.com/office/drawing/2014/main" id="{D1E21DA3-3C27-4977-9047-B3EB78285AD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1" name="Line 184">
          <a:extLst>
            <a:ext uri="{FF2B5EF4-FFF2-40B4-BE49-F238E27FC236}">
              <a16:creationId xmlns:a16="http://schemas.microsoft.com/office/drawing/2014/main" id="{FA585B12-F8EC-41EC-A9B7-E2ED187EE1D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2" name="Line 185">
          <a:extLst>
            <a:ext uri="{FF2B5EF4-FFF2-40B4-BE49-F238E27FC236}">
              <a16:creationId xmlns:a16="http://schemas.microsoft.com/office/drawing/2014/main" id="{BB3C4249-41D7-41CD-BD7E-9543F6EA20B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3" name="Line 186">
          <a:extLst>
            <a:ext uri="{FF2B5EF4-FFF2-40B4-BE49-F238E27FC236}">
              <a16:creationId xmlns:a16="http://schemas.microsoft.com/office/drawing/2014/main" id="{9CF6C9BC-0275-4C8F-9DFB-08A8A1C398A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4" name="Line 187">
          <a:extLst>
            <a:ext uri="{FF2B5EF4-FFF2-40B4-BE49-F238E27FC236}">
              <a16:creationId xmlns:a16="http://schemas.microsoft.com/office/drawing/2014/main" id="{FDFBBEE7-2A87-4150-BEB5-D846A96ED78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5" name="Line 46">
          <a:extLst>
            <a:ext uri="{FF2B5EF4-FFF2-40B4-BE49-F238E27FC236}">
              <a16:creationId xmlns:a16="http://schemas.microsoft.com/office/drawing/2014/main" id="{2A889B44-871C-4DD6-9F5C-F39958EC389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6" name="Line 47">
          <a:extLst>
            <a:ext uri="{FF2B5EF4-FFF2-40B4-BE49-F238E27FC236}">
              <a16:creationId xmlns:a16="http://schemas.microsoft.com/office/drawing/2014/main" id="{FA0E05C9-21F3-452C-BE5D-BBFA0D2B49A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7" name="Line 48">
          <a:extLst>
            <a:ext uri="{FF2B5EF4-FFF2-40B4-BE49-F238E27FC236}">
              <a16:creationId xmlns:a16="http://schemas.microsoft.com/office/drawing/2014/main" id="{6D150E6F-5780-4512-ACAA-F6090A17271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8" name="Line 49">
          <a:extLst>
            <a:ext uri="{FF2B5EF4-FFF2-40B4-BE49-F238E27FC236}">
              <a16:creationId xmlns:a16="http://schemas.microsoft.com/office/drawing/2014/main" id="{86A420DF-1DAA-47FE-A0D4-FA85B0B0F2C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9" name="Line 50">
          <a:extLst>
            <a:ext uri="{FF2B5EF4-FFF2-40B4-BE49-F238E27FC236}">
              <a16:creationId xmlns:a16="http://schemas.microsoft.com/office/drawing/2014/main" id="{7AA397F2-8C1A-4E61-A850-F5F59A5A9CF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0" name="Line 51">
          <a:extLst>
            <a:ext uri="{FF2B5EF4-FFF2-40B4-BE49-F238E27FC236}">
              <a16:creationId xmlns:a16="http://schemas.microsoft.com/office/drawing/2014/main" id="{0B7246BC-7E05-4D3E-ADD5-2D2757EAE3B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" name="Line 182">
          <a:extLst>
            <a:ext uri="{FF2B5EF4-FFF2-40B4-BE49-F238E27FC236}">
              <a16:creationId xmlns:a16="http://schemas.microsoft.com/office/drawing/2014/main" id="{F2370EB7-777A-4F88-BFC3-E36F2DCCF51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" name="Line 183">
          <a:extLst>
            <a:ext uri="{FF2B5EF4-FFF2-40B4-BE49-F238E27FC236}">
              <a16:creationId xmlns:a16="http://schemas.microsoft.com/office/drawing/2014/main" id="{CAEA813D-839C-49E5-A766-251507CBE51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" name="Line 184">
          <a:extLst>
            <a:ext uri="{FF2B5EF4-FFF2-40B4-BE49-F238E27FC236}">
              <a16:creationId xmlns:a16="http://schemas.microsoft.com/office/drawing/2014/main" id="{981E107E-C531-4AA2-8F5B-143E6EF0AEF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" name="Line 185">
          <a:extLst>
            <a:ext uri="{FF2B5EF4-FFF2-40B4-BE49-F238E27FC236}">
              <a16:creationId xmlns:a16="http://schemas.microsoft.com/office/drawing/2014/main" id="{9257853B-010A-44ED-A0DA-4243204BFD2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5" name="Line 186">
          <a:extLst>
            <a:ext uri="{FF2B5EF4-FFF2-40B4-BE49-F238E27FC236}">
              <a16:creationId xmlns:a16="http://schemas.microsoft.com/office/drawing/2014/main" id="{EB03A33E-5B3F-47D2-AEB3-0B43B34CF73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6" name="Line 187">
          <a:extLst>
            <a:ext uri="{FF2B5EF4-FFF2-40B4-BE49-F238E27FC236}">
              <a16:creationId xmlns:a16="http://schemas.microsoft.com/office/drawing/2014/main" id="{C6BA1C6E-9AE6-410A-8886-652D4732645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7" name="Line 46">
          <a:extLst>
            <a:ext uri="{FF2B5EF4-FFF2-40B4-BE49-F238E27FC236}">
              <a16:creationId xmlns:a16="http://schemas.microsoft.com/office/drawing/2014/main" id="{5A5F8ECF-4C35-444A-8314-415EE128078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8" name="Line 47">
          <a:extLst>
            <a:ext uri="{FF2B5EF4-FFF2-40B4-BE49-F238E27FC236}">
              <a16:creationId xmlns:a16="http://schemas.microsoft.com/office/drawing/2014/main" id="{796694B1-1441-48A1-8A55-5C3F3516BF1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9" name="Line 48">
          <a:extLst>
            <a:ext uri="{FF2B5EF4-FFF2-40B4-BE49-F238E27FC236}">
              <a16:creationId xmlns:a16="http://schemas.microsoft.com/office/drawing/2014/main" id="{A7391935-2762-4189-9563-4A0ED5E7A85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0" name="Line 49">
          <a:extLst>
            <a:ext uri="{FF2B5EF4-FFF2-40B4-BE49-F238E27FC236}">
              <a16:creationId xmlns:a16="http://schemas.microsoft.com/office/drawing/2014/main" id="{6137ECF6-F03A-4FDF-8884-81467C6662A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1" name="Line 50">
          <a:extLst>
            <a:ext uri="{FF2B5EF4-FFF2-40B4-BE49-F238E27FC236}">
              <a16:creationId xmlns:a16="http://schemas.microsoft.com/office/drawing/2014/main" id="{F0BBD154-57AC-4C0D-8094-236AA043C00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2" name="Line 51">
          <a:extLst>
            <a:ext uri="{FF2B5EF4-FFF2-40B4-BE49-F238E27FC236}">
              <a16:creationId xmlns:a16="http://schemas.microsoft.com/office/drawing/2014/main" id="{881E5291-9E62-438E-BA2F-35156499919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3" name="Line 182">
          <a:extLst>
            <a:ext uri="{FF2B5EF4-FFF2-40B4-BE49-F238E27FC236}">
              <a16:creationId xmlns:a16="http://schemas.microsoft.com/office/drawing/2014/main" id="{99B970F8-1214-4454-B546-08E8FF6078B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4" name="Line 183">
          <a:extLst>
            <a:ext uri="{FF2B5EF4-FFF2-40B4-BE49-F238E27FC236}">
              <a16:creationId xmlns:a16="http://schemas.microsoft.com/office/drawing/2014/main" id="{C0E967F6-8C30-4038-89AE-AABC5B32C33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5" name="Line 184">
          <a:extLst>
            <a:ext uri="{FF2B5EF4-FFF2-40B4-BE49-F238E27FC236}">
              <a16:creationId xmlns:a16="http://schemas.microsoft.com/office/drawing/2014/main" id="{E630B679-EBCA-47D8-BBF3-C2F48B8E6F4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6" name="Line 185">
          <a:extLst>
            <a:ext uri="{FF2B5EF4-FFF2-40B4-BE49-F238E27FC236}">
              <a16:creationId xmlns:a16="http://schemas.microsoft.com/office/drawing/2014/main" id="{411F1C93-F25F-4AD1-944C-A5B67FBE802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7" name="Line 186">
          <a:extLst>
            <a:ext uri="{FF2B5EF4-FFF2-40B4-BE49-F238E27FC236}">
              <a16:creationId xmlns:a16="http://schemas.microsoft.com/office/drawing/2014/main" id="{89B9124A-14F7-4794-A6C3-7C2AF6DAEEB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8" name="Line 187">
          <a:extLst>
            <a:ext uri="{FF2B5EF4-FFF2-40B4-BE49-F238E27FC236}">
              <a16:creationId xmlns:a16="http://schemas.microsoft.com/office/drawing/2014/main" id="{03E2AE0D-77CA-4605-8F8A-1C47946257A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9" name="Line 46">
          <a:extLst>
            <a:ext uri="{FF2B5EF4-FFF2-40B4-BE49-F238E27FC236}">
              <a16:creationId xmlns:a16="http://schemas.microsoft.com/office/drawing/2014/main" id="{769A1A75-DA4E-473F-B72A-26E600E1289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0" name="Line 47">
          <a:extLst>
            <a:ext uri="{FF2B5EF4-FFF2-40B4-BE49-F238E27FC236}">
              <a16:creationId xmlns:a16="http://schemas.microsoft.com/office/drawing/2014/main" id="{93FF6B7D-2106-4DE3-94DA-66BC87BAE2E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1" name="Line 48">
          <a:extLst>
            <a:ext uri="{FF2B5EF4-FFF2-40B4-BE49-F238E27FC236}">
              <a16:creationId xmlns:a16="http://schemas.microsoft.com/office/drawing/2014/main" id="{1CA556A6-8C02-474F-A25F-7E82757AD5B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2" name="Line 49">
          <a:extLst>
            <a:ext uri="{FF2B5EF4-FFF2-40B4-BE49-F238E27FC236}">
              <a16:creationId xmlns:a16="http://schemas.microsoft.com/office/drawing/2014/main" id="{FFA12F07-D80E-485B-A13E-E7FA62279B9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3" name="Line 50">
          <a:extLst>
            <a:ext uri="{FF2B5EF4-FFF2-40B4-BE49-F238E27FC236}">
              <a16:creationId xmlns:a16="http://schemas.microsoft.com/office/drawing/2014/main" id="{0469C4BC-7305-4778-91EB-839827BF72D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4" name="Line 51">
          <a:extLst>
            <a:ext uri="{FF2B5EF4-FFF2-40B4-BE49-F238E27FC236}">
              <a16:creationId xmlns:a16="http://schemas.microsoft.com/office/drawing/2014/main" id="{C69E0CA5-3BE8-4D0A-8ACC-1B0AFBAF0E8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5" name="Line 182">
          <a:extLst>
            <a:ext uri="{FF2B5EF4-FFF2-40B4-BE49-F238E27FC236}">
              <a16:creationId xmlns:a16="http://schemas.microsoft.com/office/drawing/2014/main" id="{D56C0496-7AD0-483F-82D2-605551CD386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6" name="Line 183">
          <a:extLst>
            <a:ext uri="{FF2B5EF4-FFF2-40B4-BE49-F238E27FC236}">
              <a16:creationId xmlns:a16="http://schemas.microsoft.com/office/drawing/2014/main" id="{5E8EDE38-07C6-4E21-9AE9-32B20082DB0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7" name="Line 184">
          <a:extLst>
            <a:ext uri="{FF2B5EF4-FFF2-40B4-BE49-F238E27FC236}">
              <a16:creationId xmlns:a16="http://schemas.microsoft.com/office/drawing/2014/main" id="{8DB2DF3B-9920-4ABD-A8C7-5550AF342CA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8" name="Line 185">
          <a:extLst>
            <a:ext uri="{FF2B5EF4-FFF2-40B4-BE49-F238E27FC236}">
              <a16:creationId xmlns:a16="http://schemas.microsoft.com/office/drawing/2014/main" id="{AC5375CA-4193-4129-A1E3-B7A8503F06F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9" name="Line 186">
          <a:extLst>
            <a:ext uri="{FF2B5EF4-FFF2-40B4-BE49-F238E27FC236}">
              <a16:creationId xmlns:a16="http://schemas.microsoft.com/office/drawing/2014/main" id="{E126AF9A-0C8B-4F88-86CB-4F7A7A63B8C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0" name="Line 187">
          <a:extLst>
            <a:ext uri="{FF2B5EF4-FFF2-40B4-BE49-F238E27FC236}">
              <a16:creationId xmlns:a16="http://schemas.microsoft.com/office/drawing/2014/main" id="{157D0542-0C15-4099-AA59-5EFDF12D493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1" name="Line 46">
          <a:extLst>
            <a:ext uri="{FF2B5EF4-FFF2-40B4-BE49-F238E27FC236}">
              <a16:creationId xmlns:a16="http://schemas.microsoft.com/office/drawing/2014/main" id="{B306FA66-809D-4C71-995A-0F4EA8E5129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2" name="Line 47">
          <a:extLst>
            <a:ext uri="{FF2B5EF4-FFF2-40B4-BE49-F238E27FC236}">
              <a16:creationId xmlns:a16="http://schemas.microsoft.com/office/drawing/2014/main" id="{08D916D0-C665-48BD-B171-B0332065932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3" name="Line 48">
          <a:extLst>
            <a:ext uri="{FF2B5EF4-FFF2-40B4-BE49-F238E27FC236}">
              <a16:creationId xmlns:a16="http://schemas.microsoft.com/office/drawing/2014/main" id="{37D81C37-CD16-4B4F-A21C-1EE3E30A0A2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4" name="Line 49">
          <a:extLst>
            <a:ext uri="{FF2B5EF4-FFF2-40B4-BE49-F238E27FC236}">
              <a16:creationId xmlns:a16="http://schemas.microsoft.com/office/drawing/2014/main" id="{F1EA9B6E-A711-485A-BC04-2B6266413DC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5" name="Line 50">
          <a:extLst>
            <a:ext uri="{FF2B5EF4-FFF2-40B4-BE49-F238E27FC236}">
              <a16:creationId xmlns:a16="http://schemas.microsoft.com/office/drawing/2014/main" id="{3A0EEB51-9E0A-43B0-A874-84C90655A9F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6" name="Line 51">
          <a:extLst>
            <a:ext uri="{FF2B5EF4-FFF2-40B4-BE49-F238E27FC236}">
              <a16:creationId xmlns:a16="http://schemas.microsoft.com/office/drawing/2014/main" id="{FD311FA6-B5F4-46A5-9C1F-3E29E512F57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7" name="Line 182">
          <a:extLst>
            <a:ext uri="{FF2B5EF4-FFF2-40B4-BE49-F238E27FC236}">
              <a16:creationId xmlns:a16="http://schemas.microsoft.com/office/drawing/2014/main" id="{BDDA0827-4242-4E08-B8CD-839DA84B89E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8" name="Line 183">
          <a:extLst>
            <a:ext uri="{FF2B5EF4-FFF2-40B4-BE49-F238E27FC236}">
              <a16:creationId xmlns:a16="http://schemas.microsoft.com/office/drawing/2014/main" id="{35F5B43C-FF7B-4725-84AB-80CAB91479D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9" name="Line 184">
          <a:extLst>
            <a:ext uri="{FF2B5EF4-FFF2-40B4-BE49-F238E27FC236}">
              <a16:creationId xmlns:a16="http://schemas.microsoft.com/office/drawing/2014/main" id="{CEF5004C-7504-44F2-8CA8-D636CADF594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0" name="Line 185">
          <a:extLst>
            <a:ext uri="{FF2B5EF4-FFF2-40B4-BE49-F238E27FC236}">
              <a16:creationId xmlns:a16="http://schemas.microsoft.com/office/drawing/2014/main" id="{83CE5247-9BD8-4431-B33A-C62996F7E7C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1" name="Line 186">
          <a:extLst>
            <a:ext uri="{FF2B5EF4-FFF2-40B4-BE49-F238E27FC236}">
              <a16:creationId xmlns:a16="http://schemas.microsoft.com/office/drawing/2014/main" id="{DB5BEFEF-82B4-4306-86DD-B6C03D80265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2" name="Line 187">
          <a:extLst>
            <a:ext uri="{FF2B5EF4-FFF2-40B4-BE49-F238E27FC236}">
              <a16:creationId xmlns:a16="http://schemas.microsoft.com/office/drawing/2014/main" id="{D47DEA73-509D-4ED6-81E8-4CDB5D0915C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3" name="Line 46">
          <a:extLst>
            <a:ext uri="{FF2B5EF4-FFF2-40B4-BE49-F238E27FC236}">
              <a16:creationId xmlns:a16="http://schemas.microsoft.com/office/drawing/2014/main" id="{760F5599-EA6F-43AA-8B7A-0E305796087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4" name="Line 47">
          <a:extLst>
            <a:ext uri="{FF2B5EF4-FFF2-40B4-BE49-F238E27FC236}">
              <a16:creationId xmlns:a16="http://schemas.microsoft.com/office/drawing/2014/main" id="{298B556D-DBA6-4DD6-8C08-FD0F21B9C95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5" name="Line 48">
          <a:extLst>
            <a:ext uri="{FF2B5EF4-FFF2-40B4-BE49-F238E27FC236}">
              <a16:creationId xmlns:a16="http://schemas.microsoft.com/office/drawing/2014/main" id="{58D5A91C-780B-4A3A-8FC7-160469F1DCF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6" name="Line 49">
          <a:extLst>
            <a:ext uri="{FF2B5EF4-FFF2-40B4-BE49-F238E27FC236}">
              <a16:creationId xmlns:a16="http://schemas.microsoft.com/office/drawing/2014/main" id="{A70A3BCE-4045-4500-A340-117538723CF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7" name="Line 50">
          <a:extLst>
            <a:ext uri="{FF2B5EF4-FFF2-40B4-BE49-F238E27FC236}">
              <a16:creationId xmlns:a16="http://schemas.microsoft.com/office/drawing/2014/main" id="{62F60042-976E-42FD-8A28-D96DB9556DF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8" name="Line 51">
          <a:extLst>
            <a:ext uri="{FF2B5EF4-FFF2-40B4-BE49-F238E27FC236}">
              <a16:creationId xmlns:a16="http://schemas.microsoft.com/office/drawing/2014/main" id="{7C5C95B8-F1BD-40FF-997D-ED6E9C5F2D7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9" name="Line 182">
          <a:extLst>
            <a:ext uri="{FF2B5EF4-FFF2-40B4-BE49-F238E27FC236}">
              <a16:creationId xmlns:a16="http://schemas.microsoft.com/office/drawing/2014/main" id="{4F293F58-0B83-4173-AA6F-31895E78475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0" name="Line 183">
          <a:extLst>
            <a:ext uri="{FF2B5EF4-FFF2-40B4-BE49-F238E27FC236}">
              <a16:creationId xmlns:a16="http://schemas.microsoft.com/office/drawing/2014/main" id="{8900CDB1-834B-441C-94B2-C39EF7DA8F4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1" name="Line 184">
          <a:extLst>
            <a:ext uri="{FF2B5EF4-FFF2-40B4-BE49-F238E27FC236}">
              <a16:creationId xmlns:a16="http://schemas.microsoft.com/office/drawing/2014/main" id="{FA83E80B-E37C-4A27-BF41-0AD26073919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2" name="Line 185">
          <a:extLst>
            <a:ext uri="{FF2B5EF4-FFF2-40B4-BE49-F238E27FC236}">
              <a16:creationId xmlns:a16="http://schemas.microsoft.com/office/drawing/2014/main" id="{A0CB6EF3-F2C6-4C0F-8D1F-8EFA5323D39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3" name="Line 186">
          <a:extLst>
            <a:ext uri="{FF2B5EF4-FFF2-40B4-BE49-F238E27FC236}">
              <a16:creationId xmlns:a16="http://schemas.microsoft.com/office/drawing/2014/main" id="{82948F06-31D3-43C7-83B3-91BF1D3B1DD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4" name="Line 187">
          <a:extLst>
            <a:ext uri="{FF2B5EF4-FFF2-40B4-BE49-F238E27FC236}">
              <a16:creationId xmlns:a16="http://schemas.microsoft.com/office/drawing/2014/main" id="{3D3555D0-7BB2-41EF-9429-3359557C5EE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95" name="Line 46">
          <a:extLst>
            <a:ext uri="{FF2B5EF4-FFF2-40B4-BE49-F238E27FC236}">
              <a16:creationId xmlns:a16="http://schemas.microsoft.com/office/drawing/2014/main" id="{84CFCE5A-7424-4579-8388-2FD90D17E757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96" name="Line 47">
          <a:extLst>
            <a:ext uri="{FF2B5EF4-FFF2-40B4-BE49-F238E27FC236}">
              <a16:creationId xmlns:a16="http://schemas.microsoft.com/office/drawing/2014/main" id="{D7EDC989-2FB7-443E-AB4D-9D81BC4C07FD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97" name="Line 48">
          <a:extLst>
            <a:ext uri="{FF2B5EF4-FFF2-40B4-BE49-F238E27FC236}">
              <a16:creationId xmlns:a16="http://schemas.microsoft.com/office/drawing/2014/main" id="{40CD718D-B4DE-4587-87DC-D3B36A33A265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98" name="Line 49">
          <a:extLst>
            <a:ext uri="{FF2B5EF4-FFF2-40B4-BE49-F238E27FC236}">
              <a16:creationId xmlns:a16="http://schemas.microsoft.com/office/drawing/2014/main" id="{4868C1D9-B2D3-43B6-AD0E-9A063A91187A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99" name="Line 50">
          <a:extLst>
            <a:ext uri="{FF2B5EF4-FFF2-40B4-BE49-F238E27FC236}">
              <a16:creationId xmlns:a16="http://schemas.microsoft.com/office/drawing/2014/main" id="{65067E45-A602-4A32-8D26-754FCF1DE84B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0" name="Line 51">
          <a:extLst>
            <a:ext uri="{FF2B5EF4-FFF2-40B4-BE49-F238E27FC236}">
              <a16:creationId xmlns:a16="http://schemas.microsoft.com/office/drawing/2014/main" id="{4AEBA065-E66F-4C0D-9004-290E15226119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1" name="Line 182">
          <a:extLst>
            <a:ext uri="{FF2B5EF4-FFF2-40B4-BE49-F238E27FC236}">
              <a16:creationId xmlns:a16="http://schemas.microsoft.com/office/drawing/2014/main" id="{CB3D1F2E-82BD-4EEE-A4A2-DF7FE9D6A50A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2" name="Line 183">
          <a:extLst>
            <a:ext uri="{FF2B5EF4-FFF2-40B4-BE49-F238E27FC236}">
              <a16:creationId xmlns:a16="http://schemas.microsoft.com/office/drawing/2014/main" id="{EC751CAE-7E69-44DF-8ADE-BB4D6D6B8F96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3" name="Line 184">
          <a:extLst>
            <a:ext uri="{FF2B5EF4-FFF2-40B4-BE49-F238E27FC236}">
              <a16:creationId xmlns:a16="http://schemas.microsoft.com/office/drawing/2014/main" id="{837F51AF-4E8C-4D49-92DE-1F0D3E48D8CA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4" name="Line 185">
          <a:extLst>
            <a:ext uri="{FF2B5EF4-FFF2-40B4-BE49-F238E27FC236}">
              <a16:creationId xmlns:a16="http://schemas.microsoft.com/office/drawing/2014/main" id="{CEC29C3F-9603-435A-AA72-C7145297D4CC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5" name="Line 186">
          <a:extLst>
            <a:ext uri="{FF2B5EF4-FFF2-40B4-BE49-F238E27FC236}">
              <a16:creationId xmlns:a16="http://schemas.microsoft.com/office/drawing/2014/main" id="{BB9115C7-FB55-4A02-A439-6A68DE0F340A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6" name="Line 187">
          <a:extLst>
            <a:ext uri="{FF2B5EF4-FFF2-40B4-BE49-F238E27FC236}">
              <a16:creationId xmlns:a16="http://schemas.microsoft.com/office/drawing/2014/main" id="{35AEA94D-55CA-4F8F-838B-A971D9F8F4CE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7" name="Line 46">
          <a:extLst>
            <a:ext uri="{FF2B5EF4-FFF2-40B4-BE49-F238E27FC236}">
              <a16:creationId xmlns:a16="http://schemas.microsoft.com/office/drawing/2014/main" id="{AE47418B-11B2-4C68-A03B-CE9EDDC15A73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8" name="Line 47">
          <a:extLst>
            <a:ext uri="{FF2B5EF4-FFF2-40B4-BE49-F238E27FC236}">
              <a16:creationId xmlns:a16="http://schemas.microsoft.com/office/drawing/2014/main" id="{7DB569D9-537B-44A2-8A49-BB0BE83A5563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9" name="Line 48">
          <a:extLst>
            <a:ext uri="{FF2B5EF4-FFF2-40B4-BE49-F238E27FC236}">
              <a16:creationId xmlns:a16="http://schemas.microsoft.com/office/drawing/2014/main" id="{D74C55E5-E44A-4485-BB16-792F24E29B5C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0" name="Line 49">
          <a:extLst>
            <a:ext uri="{FF2B5EF4-FFF2-40B4-BE49-F238E27FC236}">
              <a16:creationId xmlns:a16="http://schemas.microsoft.com/office/drawing/2014/main" id="{526FBF70-746F-49D9-8B86-BC95DB6A0CBA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1" name="Line 50">
          <a:extLst>
            <a:ext uri="{FF2B5EF4-FFF2-40B4-BE49-F238E27FC236}">
              <a16:creationId xmlns:a16="http://schemas.microsoft.com/office/drawing/2014/main" id="{E0A0DA66-7AE8-41B8-A0C4-3D9FF80A426E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2" name="Line 51">
          <a:extLst>
            <a:ext uri="{FF2B5EF4-FFF2-40B4-BE49-F238E27FC236}">
              <a16:creationId xmlns:a16="http://schemas.microsoft.com/office/drawing/2014/main" id="{590ED16D-3C2A-47B6-A367-4F86AADD262A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3" name="Line 182">
          <a:extLst>
            <a:ext uri="{FF2B5EF4-FFF2-40B4-BE49-F238E27FC236}">
              <a16:creationId xmlns:a16="http://schemas.microsoft.com/office/drawing/2014/main" id="{67B29529-4EB5-4918-897A-00A2B94F36B4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4" name="Line 183">
          <a:extLst>
            <a:ext uri="{FF2B5EF4-FFF2-40B4-BE49-F238E27FC236}">
              <a16:creationId xmlns:a16="http://schemas.microsoft.com/office/drawing/2014/main" id="{A6658080-A377-4F89-9D74-E1869117502B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5" name="Line 184">
          <a:extLst>
            <a:ext uri="{FF2B5EF4-FFF2-40B4-BE49-F238E27FC236}">
              <a16:creationId xmlns:a16="http://schemas.microsoft.com/office/drawing/2014/main" id="{2DB74372-2577-4D56-9355-4DAFB19E748B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6" name="Line 185">
          <a:extLst>
            <a:ext uri="{FF2B5EF4-FFF2-40B4-BE49-F238E27FC236}">
              <a16:creationId xmlns:a16="http://schemas.microsoft.com/office/drawing/2014/main" id="{1CFE26C2-28ED-4E7E-A38B-E74EF3D6EFB6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7" name="Line 186">
          <a:extLst>
            <a:ext uri="{FF2B5EF4-FFF2-40B4-BE49-F238E27FC236}">
              <a16:creationId xmlns:a16="http://schemas.microsoft.com/office/drawing/2014/main" id="{D7C062EB-68E2-4301-A750-C800411F98FC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8" name="Line 187">
          <a:extLst>
            <a:ext uri="{FF2B5EF4-FFF2-40B4-BE49-F238E27FC236}">
              <a16:creationId xmlns:a16="http://schemas.microsoft.com/office/drawing/2014/main" id="{60C79430-313E-4251-A773-26CA0FFF36CE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9" name="Line 46">
          <a:extLst>
            <a:ext uri="{FF2B5EF4-FFF2-40B4-BE49-F238E27FC236}">
              <a16:creationId xmlns:a16="http://schemas.microsoft.com/office/drawing/2014/main" id="{A3A9DCEE-AD39-4E5F-89C7-8C35D18E4A2F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0" name="Line 47">
          <a:extLst>
            <a:ext uri="{FF2B5EF4-FFF2-40B4-BE49-F238E27FC236}">
              <a16:creationId xmlns:a16="http://schemas.microsoft.com/office/drawing/2014/main" id="{215D925F-BED4-4B79-8B50-B9122378F29F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1" name="Line 48">
          <a:extLst>
            <a:ext uri="{FF2B5EF4-FFF2-40B4-BE49-F238E27FC236}">
              <a16:creationId xmlns:a16="http://schemas.microsoft.com/office/drawing/2014/main" id="{292E0F78-CAB9-4F34-A9E2-37FF7F3FCE04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2" name="Line 49">
          <a:extLst>
            <a:ext uri="{FF2B5EF4-FFF2-40B4-BE49-F238E27FC236}">
              <a16:creationId xmlns:a16="http://schemas.microsoft.com/office/drawing/2014/main" id="{4FD87089-559A-4B58-8544-9A8886D46AED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3" name="Line 50">
          <a:extLst>
            <a:ext uri="{FF2B5EF4-FFF2-40B4-BE49-F238E27FC236}">
              <a16:creationId xmlns:a16="http://schemas.microsoft.com/office/drawing/2014/main" id="{DF029458-0936-4497-8D33-4847A6A9A484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4" name="Line 51">
          <a:extLst>
            <a:ext uri="{FF2B5EF4-FFF2-40B4-BE49-F238E27FC236}">
              <a16:creationId xmlns:a16="http://schemas.microsoft.com/office/drawing/2014/main" id="{1F348BD7-2F16-429F-9FDC-0A061D526A8E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5" name="Line 182">
          <a:extLst>
            <a:ext uri="{FF2B5EF4-FFF2-40B4-BE49-F238E27FC236}">
              <a16:creationId xmlns:a16="http://schemas.microsoft.com/office/drawing/2014/main" id="{173885EC-4A08-4BDD-8F5D-667AB9C06FF3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6" name="Line 183">
          <a:extLst>
            <a:ext uri="{FF2B5EF4-FFF2-40B4-BE49-F238E27FC236}">
              <a16:creationId xmlns:a16="http://schemas.microsoft.com/office/drawing/2014/main" id="{F6636FDD-5088-4739-926A-CB5BBB59D677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7" name="Line 184">
          <a:extLst>
            <a:ext uri="{FF2B5EF4-FFF2-40B4-BE49-F238E27FC236}">
              <a16:creationId xmlns:a16="http://schemas.microsoft.com/office/drawing/2014/main" id="{6E0D90B4-8244-46DC-B71C-0467B50F6836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8" name="Line 185">
          <a:extLst>
            <a:ext uri="{FF2B5EF4-FFF2-40B4-BE49-F238E27FC236}">
              <a16:creationId xmlns:a16="http://schemas.microsoft.com/office/drawing/2014/main" id="{1EBC0824-5383-400C-91B1-453BF309B285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9" name="Line 186">
          <a:extLst>
            <a:ext uri="{FF2B5EF4-FFF2-40B4-BE49-F238E27FC236}">
              <a16:creationId xmlns:a16="http://schemas.microsoft.com/office/drawing/2014/main" id="{9E06611C-59E9-43D2-8DEE-C0BEB0AEE1F0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0" name="Line 187">
          <a:extLst>
            <a:ext uri="{FF2B5EF4-FFF2-40B4-BE49-F238E27FC236}">
              <a16:creationId xmlns:a16="http://schemas.microsoft.com/office/drawing/2014/main" id="{628FDA25-958B-4210-A47F-C732F04C8499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1" name="Line 46">
          <a:extLst>
            <a:ext uri="{FF2B5EF4-FFF2-40B4-BE49-F238E27FC236}">
              <a16:creationId xmlns:a16="http://schemas.microsoft.com/office/drawing/2014/main" id="{0EA57BBE-33BB-4A1D-963A-700F6C3F2C18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2" name="Line 47">
          <a:extLst>
            <a:ext uri="{FF2B5EF4-FFF2-40B4-BE49-F238E27FC236}">
              <a16:creationId xmlns:a16="http://schemas.microsoft.com/office/drawing/2014/main" id="{685ED69D-6E29-42B6-B6C5-71000898951F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3" name="Line 48">
          <a:extLst>
            <a:ext uri="{FF2B5EF4-FFF2-40B4-BE49-F238E27FC236}">
              <a16:creationId xmlns:a16="http://schemas.microsoft.com/office/drawing/2014/main" id="{31BF8517-7E41-4EDA-A44C-E8AB1EBFD657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4" name="Line 49">
          <a:extLst>
            <a:ext uri="{FF2B5EF4-FFF2-40B4-BE49-F238E27FC236}">
              <a16:creationId xmlns:a16="http://schemas.microsoft.com/office/drawing/2014/main" id="{AF36F137-C42B-460C-8904-122EFE45FD5F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5" name="Line 50">
          <a:extLst>
            <a:ext uri="{FF2B5EF4-FFF2-40B4-BE49-F238E27FC236}">
              <a16:creationId xmlns:a16="http://schemas.microsoft.com/office/drawing/2014/main" id="{E721A001-68E6-4B50-95E0-857F410A734C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6" name="Line 51">
          <a:extLst>
            <a:ext uri="{FF2B5EF4-FFF2-40B4-BE49-F238E27FC236}">
              <a16:creationId xmlns:a16="http://schemas.microsoft.com/office/drawing/2014/main" id="{E25992BF-87F1-430E-9C1C-EF3CB0A04F52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7" name="Line 182">
          <a:extLst>
            <a:ext uri="{FF2B5EF4-FFF2-40B4-BE49-F238E27FC236}">
              <a16:creationId xmlns:a16="http://schemas.microsoft.com/office/drawing/2014/main" id="{1A4BC77A-3F83-43FD-9701-9B8BC5ECDF22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8" name="Line 183">
          <a:extLst>
            <a:ext uri="{FF2B5EF4-FFF2-40B4-BE49-F238E27FC236}">
              <a16:creationId xmlns:a16="http://schemas.microsoft.com/office/drawing/2014/main" id="{B53714B6-7F40-4AB8-9203-B3C70661E905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9" name="Line 184">
          <a:extLst>
            <a:ext uri="{FF2B5EF4-FFF2-40B4-BE49-F238E27FC236}">
              <a16:creationId xmlns:a16="http://schemas.microsoft.com/office/drawing/2014/main" id="{5171A48E-09FF-4884-B087-C665A3D68B13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40" name="Line 185">
          <a:extLst>
            <a:ext uri="{FF2B5EF4-FFF2-40B4-BE49-F238E27FC236}">
              <a16:creationId xmlns:a16="http://schemas.microsoft.com/office/drawing/2014/main" id="{734F1995-48E9-41DE-8AFD-193B5372B686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41" name="Line 186">
          <a:extLst>
            <a:ext uri="{FF2B5EF4-FFF2-40B4-BE49-F238E27FC236}">
              <a16:creationId xmlns:a16="http://schemas.microsoft.com/office/drawing/2014/main" id="{5FC6DD94-E622-4600-8ACF-5D23D77ABB5A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42" name="Line 187">
          <a:extLst>
            <a:ext uri="{FF2B5EF4-FFF2-40B4-BE49-F238E27FC236}">
              <a16:creationId xmlns:a16="http://schemas.microsoft.com/office/drawing/2014/main" id="{CEBB1639-849F-4BF1-A99C-9D32B078669C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3" name="Line 46">
          <a:extLst>
            <a:ext uri="{FF2B5EF4-FFF2-40B4-BE49-F238E27FC236}">
              <a16:creationId xmlns:a16="http://schemas.microsoft.com/office/drawing/2014/main" id="{D479A414-58E1-4F06-AC35-EECC7686A5D9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4" name="Line 47">
          <a:extLst>
            <a:ext uri="{FF2B5EF4-FFF2-40B4-BE49-F238E27FC236}">
              <a16:creationId xmlns:a16="http://schemas.microsoft.com/office/drawing/2014/main" id="{53FB27FD-6A99-4880-B2A0-21EDAF67C721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5" name="Line 48">
          <a:extLst>
            <a:ext uri="{FF2B5EF4-FFF2-40B4-BE49-F238E27FC236}">
              <a16:creationId xmlns:a16="http://schemas.microsoft.com/office/drawing/2014/main" id="{51594FCE-E74B-41C4-810C-32849B581D24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6" name="Line 49">
          <a:extLst>
            <a:ext uri="{FF2B5EF4-FFF2-40B4-BE49-F238E27FC236}">
              <a16:creationId xmlns:a16="http://schemas.microsoft.com/office/drawing/2014/main" id="{1D3E9463-D186-4C8B-BDB4-65B74B0DBC40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7" name="Line 50">
          <a:extLst>
            <a:ext uri="{FF2B5EF4-FFF2-40B4-BE49-F238E27FC236}">
              <a16:creationId xmlns:a16="http://schemas.microsoft.com/office/drawing/2014/main" id="{F518CCAC-6E65-4663-AABE-4A826A45297E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8" name="Line 51">
          <a:extLst>
            <a:ext uri="{FF2B5EF4-FFF2-40B4-BE49-F238E27FC236}">
              <a16:creationId xmlns:a16="http://schemas.microsoft.com/office/drawing/2014/main" id="{53669142-C606-468F-B74C-37BBE86F9C1D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9" name="Line 182">
          <a:extLst>
            <a:ext uri="{FF2B5EF4-FFF2-40B4-BE49-F238E27FC236}">
              <a16:creationId xmlns:a16="http://schemas.microsoft.com/office/drawing/2014/main" id="{89A3FD9D-707B-48D8-9882-103BA60F0C15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0" name="Line 183">
          <a:extLst>
            <a:ext uri="{FF2B5EF4-FFF2-40B4-BE49-F238E27FC236}">
              <a16:creationId xmlns:a16="http://schemas.microsoft.com/office/drawing/2014/main" id="{4FA749CA-D1DF-4E6F-BE67-0A4A7FA566F2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1" name="Line 184">
          <a:extLst>
            <a:ext uri="{FF2B5EF4-FFF2-40B4-BE49-F238E27FC236}">
              <a16:creationId xmlns:a16="http://schemas.microsoft.com/office/drawing/2014/main" id="{8E59AA57-00EE-49BF-AA23-E85E25FDB76F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2" name="Line 185">
          <a:extLst>
            <a:ext uri="{FF2B5EF4-FFF2-40B4-BE49-F238E27FC236}">
              <a16:creationId xmlns:a16="http://schemas.microsoft.com/office/drawing/2014/main" id="{7F412D8A-AB37-49EF-8B62-10CE5B485C50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3" name="Line 186">
          <a:extLst>
            <a:ext uri="{FF2B5EF4-FFF2-40B4-BE49-F238E27FC236}">
              <a16:creationId xmlns:a16="http://schemas.microsoft.com/office/drawing/2014/main" id="{C615D3C7-E5CB-477B-ADD2-408B0E429594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4" name="Line 187">
          <a:extLst>
            <a:ext uri="{FF2B5EF4-FFF2-40B4-BE49-F238E27FC236}">
              <a16:creationId xmlns:a16="http://schemas.microsoft.com/office/drawing/2014/main" id="{15DE9A23-4390-423A-AC79-7AD0C1C8DF5F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5" name="Line 46">
          <a:extLst>
            <a:ext uri="{FF2B5EF4-FFF2-40B4-BE49-F238E27FC236}">
              <a16:creationId xmlns:a16="http://schemas.microsoft.com/office/drawing/2014/main" id="{E8EF3D95-6DA2-497D-9DE2-91AA5A90B8EC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6" name="Line 47">
          <a:extLst>
            <a:ext uri="{FF2B5EF4-FFF2-40B4-BE49-F238E27FC236}">
              <a16:creationId xmlns:a16="http://schemas.microsoft.com/office/drawing/2014/main" id="{8DBE5D2E-95D1-4E84-9145-6A87C0F18E67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7" name="Line 48">
          <a:extLst>
            <a:ext uri="{FF2B5EF4-FFF2-40B4-BE49-F238E27FC236}">
              <a16:creationId xmlns:a16="http://schemas.microsoft.com/office/drawing/2014/main" id="{ADEAD4FD-E3CD-479C-9AB8-BBD0CDA7FDAE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8" name="Line 49">
          <a:extLst>
            <a:ext uri="{FF2B5EF4-FFF2-40B4-BE49-F238E27FC236}">
              <a16:creationId xmlns:a16="http://schemas.microsoft.com/office/drawing/2014/main" id="{A70C0CC4-9620-4822-B79F-37205E9F7652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9" name="Line 50">
          <a:extLst>
            <a:ext uri="{FF2B5EF4-FFF2-40B4-BE49-F238E27FC236}">
              <a16:creationId xmlns:a16="http://schemas.microsoft.com/office/drawing/2014/main" id="{163DD098-3B7A-45AA-8919-57BA6180EA24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0" name="Line 51">
          <a:extLst>
            <a:ext uri="{FF2B5EF4-FFF2-40B4-BE49-F238E27FC236}">
              <a16:creationId xmlns:a16="http://schemas.microsoft.com/office/drawing/2014/main" id="{CB693AFD-A45A-42FD-814A-9AA10E655710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1" name="Line 182">
          <a:extLst>
            <a:ext uri="{FF2B5EF4-FFF2-40B4-BE49-F238E27FC236}">
              <a16:creationId xmlns:a16="http://schemas.microsoft.com/office/drawing/2014/main" id="{7378CB27-66CC-4E1D-8CF1-DE512770A91D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2" name="Line 183">
          <a:extLst>
            <a:ext uri="{FF2B5EF4-FFF2-40B4-BE49-F238E27FC236}">
              <a16:creationId xmlns:a16="http://schemas.microsoft.com/office/drawing/2014/main" id="{037632A8-F327-4CB1-846F-365E01AC1709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3" name="Line 184">
          <a:extLst>
            <a:ext uri="{FF2B5EF4-FFF2-40B4-BE49-F238E27FC236}">
              <a16:creationId xmlns:a16="http://schemas.microsoft.com/office/drawing/2014/main" id="{DB874241-6B3F-4BE8-AA5B-33A4E449C391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4" name="Line 185">
          <a:extLst>
            <a:ext uri="{FF2B5EF4-FFF2-40B4-BE49-F238E27FC236}">
              <a16:creationId xmlns:a16="http://schemas.microsoft.com/office/drawing/2014/main" id="{B8E60EDD-69ED-4D51-A948-6179CCE0857E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5" name="Line 186">
          <a:extLst>
            <a:ext uri="{FF2B5EF4-FFF2-40B4-BE49-F238E27FC236}">
              <a16:creationId xmlns:a16="http://schemas.microsoft.com/office/drawing/2014/main" id="{24CFE3DD-4AB6-402E-A8FA-852716FC74FB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6" name="Line 187">
          <a:extLst>
            <a:ext uri="{FF2B5EF4-FFF2-40B4-BE49-F238E27FC236}">
              <a16:creationId xmlns:a16="http://schemas.microsoft.com/office/drawing/2014/main" id="{5EF34228-4641-4A3D-BF7F-AF523B6B7B96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7" name="Line 46">
          <a:extLst>
            <a:ext uri="{FF2B5EF4-FFF2-40B4-BE49-F238E27FC236}">
              <a16:creationId xmlns:a16="http://schemas.microsoft.com/office/drawing/2014/main" id="{BD01904D-86BD-49C1-93A3-C3BBCA8DE5FB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8" name="Line 47">
          <a:extLst>
            <a:ext uri="{FF2B5EF4-FFF2-40B4-BE49-F238E27FC236}">
              <a16:creationId xmlns:a16="http://schemas.microsoft.com/office/drawing/2014/main" id="{2CED1E56-21AF-4E75-80A7-3A8E28646A4D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9" name="Line 48">
          <a:extLst>
            <a:ext uri="{FF2B5EF4-FFF2-40B4-BE49-F238E27FC236}">
              <a16:creationId xmlns:a16="http://schemas.microsoft.com/office/drawing/2014/main" id="{CAACD228-C02E-4F43-896A-0641FAE1C0D8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0" name="Line 49">
          <a:extLst>
            <a:ext uri="{FF2B5EF4-FFF2-40B4-BE49-F238E27FC236}">
              <a16:creationId xmlns:a16="http://schemas.microsoft.com/office/drawing/2014/main" id="{30506E98-9036-4D0B-86B2-B56E18E5D3CB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1" name="Line 50">
          <a:extLst>
            <a:ext uri="{FF2B5EF4-FFF2-40B4-BE49-F238E27FC236}">
              <a16:creationId xmlns:a16="http://schemas.microsoft.com/office/drawing/2014/main" id="{57B51DEA-281F-408A-B26C-0CF6D7139BEA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2" name="Line 51">
          <a:extLst>
            <a:ext uri="{FF2B5EF4-FFF2-40B4-BE49-F238E27FC236}">
              <a16:creationId xmlns:a16="http://schemas.microsoft.com/office/drawing/2014/main" id="{79117772-7344-495A-8DD6-0BBB36543DC3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3" name="Line 182">
          <a:extLst>
            <a:ext uri="{FF2B5EF4-FFF2-40B4-BE49-F238E27FC236}">
              <a16:creationId xmlns:a16="http://schemas.microsoft.com/office/drawing/2014/main" id="{FE3D09CA-3329-451B-BF74-BD921FBB0578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4" name="Line 183">
          <a:extLst>
            <a:ext uri="{FF2B5EF4-FFF2-40B4-BE49-F238E27FC236}">
              <a16:creationId xmlns:a16="http://schemas.microsoft.com/office/drawing/2014/main" id="{32E37E4C-4B6A-4CBB-9D3C-7DF20222BFB5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5" name="Line 184">
          <a:extLst>
            <a:ext uri="{FF2B5EF4-FFF2-40B4-BE49-F238E27FC236}">
              <a16:creationId xmlns:a16="http://schemas.microsoft.com/office/drawing/2014/main" id="{100D6524-921F-4044-937A-DBF5D405057B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6" name="Line 185">
          <a:extLst>
            <a:ext uri="{FF2B5EF4-FFF2-40B4-BE49-F238E27FC236}">
              <a16:creationId xmlns:a16="http://schemas.microsoft.com/office/drawing/2014/main" id="{46E64709-C91C-4B35-9AEB-BDE92CD3D84C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7" name="Line 186">
          <a:extLst>
            <a:ext uri="{FF2B5EF4-FFF2-40B4-BE49-F238E27FC236}">
              <a16:creationId xmlns:a16="http://schemas.microsoft.com/office/drawing/2014/main" id="{6955BE25-BD1A-4F56-A76B-3D5146671B41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8" name="Line 187">
          <a:extLst>
            <a:ext uri="{FF2B5EF4-FFF2-40B4-BE49-F238E27FC236}">
              <a16:creationId xmlns:a16="http://schemas.microsoft.com/office/drawing/2014/main" id="{8F3F50AC-7660-483E-8EFA-F2C255765856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9" name="Line 46">
          <a:extLst>
            <a:ext uri="{FF2B5EF4-FFF2-40B4-BE49-F238E27FC236}">
              <a16:creationId xmlns:a16="http://schemas.microsoft.com/office/drawing/2014/main" id="{1B5FD7EA-80A6-4FD4-8CE2-935F17509C18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0" name="Line 47">
          <a:extLst>
            <a:ext uri="{FF2B5EF4-FFF2-40B4-BE49-F238E27FC236}">
              <a16:creationId xmlns:a16="http://schemas.microsoft.com/office/drawing/2014/main" id="{920B991C-8718-4066-BE3C-40553BA5AE0E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1" name="Line 48">
          <a:extLst>
            <a:ext uri="{FF2B5EF4-FFF2-40B4-BE49-F238E27FC236}">
              <a16:creationId xmlns:a16="http://schemas.microsoft.com/office/drawing/2014/main" id="{FE7B79EB-0886-4F99-8BA6-D599A94AF186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2" name="Line 49">
          <a:extLst>
            <a:ext uri="{FF2B5EF4-FFF2-40B4-BE49-F238E27FC236}">
              <a16:creationId xmlns:a16="http://schemas.microsoft.com/office/drawing/2014/main" id="{F4358FB4-D0FC-4D05-B120-76FF1E7DAC96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3" name="Line 50">
          <a:extLst>
            <a:ext uri="{FF2B5EF4-FFF2-40B4-BE49-F238E27FC236}">
              <a16:creationId xmlns:a16="http://schemas.microsoft.com/office/drawing/2014/main" id="{3A5E7BB0-8D85-4BFE-A417-BDDE2FF1D778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4" name="Line 51">
          <a:extLst>
            <a:ext uri="{FF2B5EF4-FFF2-40B4-BE49-F238E27FC236}">
              <a16:creationId xmlns:a16="http://schemas.microsoft.com/office/drawing/2014/main" id="{FD160B20-46D0-4186-8FD1-660FD44153B9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5" name="Line 182">
          <a:extLst>
            <a:ext uri="{FF2B5EF4-FFF2-40B4-BE49-F238E27FC236}">
              <a16:creationId xmlns:a16="http://schemas.microsoft.com/office/drawing/2014/main" id="{9368B9BD-6B4C-4DD7-BC49-EA61760998B3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6" name="Line 183">
          <a:extLst>
            <a:ext uri="{FF2B5EF4-FFF2-40B4-BE49-F238E27FC236}">
              <a16:creationId xmlns:a16="http://schemas.microsoft.com/office/drawing/2014/main" id="{E69AF5DC-975B-427E-89B4-BE1A1DC468B3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7" name="Line 184">
          <a:extLst>
            <a:ext uri="{FF2B5EF4-FFF2-40B4-BE49-F238E27FC236}">
              <a16:creationId xmlns:a16="http://schemas.microsoft.com/office/drawing/2014/main" id="{81C274C1-CF69-412B-B150-6101F1AB0C09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8" name="Line 185">
          <a:extLst>
            <a:ext uri="{FF2B5EF4-FFF2-40B4-BE49-F238E27FC236}">
              <a16:creationId xmlns:a16="http://schemas.microsoft.com/office/drawing/2014/main" id="{EFF49258-1636-435E-8A5F-1F801D9515B4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9" name="Line 186">
          <a:extLst>
            <a:ext uri="{FF2B5EF4-FFF2-40B4-BE49-F238E27FC236}">
              <a16:creationId xmlns:a16="http://schemas.microsoft.com/office/drawing/2014/main" id="{498099EA-E517-4D1C-B81C-30E2CC3B204F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90" name="Line 187">
          <a:extLst>
            <a:ext uri="{FF2B5EF4-FFF2-40B4-BE49-F238E27FC236}">
              <a16:creationId xmlns:a16="http://schemas.microsoft.com/office/drawing/2014/main" id="{11B0CD92-18F9-438D-BC53-45570D203F3C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1600199</xdr:colOff>
      <xdr:row>0</xdr:row>
      <xdr:rowOff>1222429</xdr:rowOff>
    </xdr:to>
    <xdr:pic>
      <xdr:nvPicPr>
        <xdr:cNvPr id="391" name="圖片 15">
          <a:extLst>
            <a:ext uri="{FF2B5EF4-FFF2-40B4-BE49-F238E27FC236}">
              <a16:creationId xmlns:a16="http://schemas.microsoft.com/office/drawing/2014/main" id="{0E8EF887-8F9F-4662-9740-8A855633B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1590675</xdr:colOff>
      <xdr:row>0</xdr:row>
      <xdr:rowOff>1222429</xdr:rowOff>
    </xdr:to>
    <xdr:pic>
      <xdr:nvPicPr>
        <xdr:cNvPr id="2" name="圖片 15">
          <a:extLst>
            <a:ext uri="{FF2B5EF4-FFF2-40B4-BE49-F238E27FC236}">
              <a16:creationId xmlns:a16="http://schemas.microsoft.com/office/drawing/2014/main" id="{01459B0C-D8E4-4C58-904A-403750C40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" name="Line 46">
          <a:extLst>
            <a:ext uri="{FF2B5EF4-FFF2-40B4-BE49-F238E27FC236}">
              <a16:creationId xmlns:a16="http://schemas.microsoft.com/office/drawing/2014/main" id="{3C16BBDC-7A3C-4ED3-AB76-FC84F44817E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728264F3-F91C-476A-A30A-A3696981396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" name="Line 48">
          <a:extLst>
            <a:ext uri="{FF2B5EF4-FFF2-40B4-BE49-F238E27FC236}">
              <a16:creationId xmlns:a16="http://schemas.microsoft.com/office/drawing/2014/main" id="{6488B551-15B4-4FB7-A243-E13B52D7BE2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" name="Line 49">
          <a:extLst>
            <a:ext uri="{FF2B5EF4-FFF2-40B4-BE49-F238E27FC236}">
              <a16:creationId xmlns:a16="http://schemas.microsoft.com/office/drawing/2014/main" id="{6567A537-8C9C-43B2-87E6-446B513CB0E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72734D45-6294-4B02-B661-B82C32034E1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" name="Line 51">
          <a:extLst>
            <a:ext uri="{FF2B5EF4-FFF2-40B4-BE49-F238E27FC236}">
              <a16:creationId xmlns:a16="http://schemas.microsoft.com/office/drawing/2014/main" id="{A2C09E4A-F63F-4555-8CDF-E810C350C65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" name="Line 182">
          <a:extLst>
            <a:ext uri="{FF2B5EF4-FFF2-40B4-BE49-F238E27FC236}">
              <a16:creationId xmlns:a16="http://schemas.microsoft.com/office/drawing/2014/main" id="{45626D1C-3410-45B6-BEB9-71E6DD1DF05A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" name="Line 183">
          <a:extLst>
            <a:ext uri="{FF2B5EF4-FFF2-40B4-BE49-F238E27FC236}">
              <a16:creationId xmlns:a16="http://schemas.microsoft.com/office/drawing/2014/main" id="{BCF79FC5-7E20-47D5-8597-442AB37C6C3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" name="Line 184">
          <a:extLst>
            <a:ext uri="{FF2B5EF4-FFF2-40B4-BE49-F238E27FC236}">
              <a16:creationId xmlns:a16="http://schemas.microsoft.com/office/drawing/2014/main" id="{902C2ABE-4865-4494-A297-37B7A2BB4BC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" name="Line 185">
          <a:extLst>
            <a:ext uri="{FF2B5EF4-FFF2-40B4-BE49-F238E27FC236}">
              <a16:creationId xmlns:a16="http://schemas.microsoft.com/office/drawing/2014/main" id="{C6884DB5-162F-4791-8DFA-8AEA682D11B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" name="Line 186">
          <a:extLst>
            <a:ext uri="{FF2B5EF4-FFF2-40B4-BE49-F238E27FC236}">
              <a16:creationId xmlns:a16="http://schemas.microsoft.com/office/drawing/2014/main" id="{74A937A7-2BE9-452F-B8BA-2D77CBD971D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" name="Line 187">
          <a:extLst>
            <a:ext uri="{FF2B5EF4-FFF2-40B4-BE49-F238E27FC236}">
              <a16:creationId xmlns:a16="http://schemas.microsoft.com/office/drawing/2014/main" id="{74013C8A-D414-461F-972E-DB8E200FBF1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" name="Line 46">
          <a:extLst>
            <a:ext uri="{FF2B5EF4-FFF2-40B4-BE49-F238E27FC236}">
              <a16:creationId xmlns:a16="http://schemas.microsoft.com/office/drawing/2014/main" id="{0E423857-AD5B-4398-99F9-9EDDFBF3D46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095A3B03-B1FF-4013-9359-566562B0363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4C7D5F78-1747-4216-BDCF-E72B2B16DC0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7994936D-D62B-43A2-AF6A-A445366B132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5096E641-BFCA-4BF1-9055-436A1E34BD5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" name="Line 51">
          <a:extLst>
            <a:ext uri="{FF2B5EF4-FFF2-40B4-BE49-F238E27FC236}">
              <a16:creationId xmlns:a16="http://schemas.microsoft.com/office/drawing/2014/main" id="{847B3851-C526-4313-937C-CD7DE3FECFF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" name="Line 182">
          <a:extLst>
            <a:ext uri="{FF2B5EF4-FFF2-40B4-BE49-F238E27FC236}">
              <a16:creationId xmlns:a16="http://schemas.microsoft.com/office/drawing/2014/main" id="{A7146114-86FC-4BB4-8BEC-D034B22CE2DA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" name="Line 183">
          <a:extLst>
            <a:ext uri="{FF2B5EF4-FFF2-40B4-BE49-F238E27FC236}">
              <a16:creationId xmlns:a16="http://schemas.microsoft.com/office/drawing/2014/main" id="{FA7C47E6-182A-4E47-AF17-93238150866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" name="Line 184">
          <a:extLst>
            <a:ext uri="{FF2B5EF4-FFF2-40B4-BE49-F238E27FC236}">
              <a16:creationId xmlns:a16="http://schemas.microsoft.com/office/drawing/2014/main" id="{ED6D0BEA-2C26-40BD-B2C0-12C353E7D11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" name="Line 185">
          <a:extLst>
            <a:ext uri="{FF2B5EF4-FFF2-40B4-BE49-F238E27FC236}">
              <a16:creationId xmlns:a16="http://schemas.microsoft.com/office/drawing/2014/main" id="{0D541B53-8D2B-48C3-941C-70C369768A4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" name="Line 186">
          <a:extLst>
            <a:ext uri="{FF2B5EF4-FFF2-40B4-BE49-F238E27FC236}">
              <a16:creationId xmlns:a16="http://schemas.microsoft.com/office/drawing/2014/main" id="{BA62743A-1255-42BF-B76C-4EEDD5ACEF0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" name="Line 187">
          <a:extLst>
            <a:ext uri="{FF2B5EF4-FFF2-40B4-BE49-F238E27FC236}">
              <a16:creationId xmlns:a16="http://schemas.microsoft.com/office/drawing/2014/main" id="{18424A39-D1CC-44D7-B7CE-E64682F77BF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E901DEBA-0F75-4536-A245-5CC21AF5DB5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" name="Line 47">
          <a:extLst>
            <a:ext uri="{FF2B5EF4-FFF2-40B4-BE49-F238E27FC236}">
              <a16:creationId xmlns:a16="http://schemas.microsoft.com/office/drawing/2014/main" id="{8FE20EEC-3823-4882-A4F4-CD49D5A5224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" name="Line 48">
          <a:extLst>
            <a:ext uri="{FF2B5EF4-FFF2-40B4-BE49-F238E27FC236}">
              <a16:creationId xmlns:a16="http://schemas.microsoft.com/office/drawing/2014/main" id="{69C97217-4796-4FD7-977D-C0D1D011171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" name="Line 49">
          <a:extLst>
            <a:ext uri="{FF2B5EF4-FFF2-40B4-BE49-F238E27FC236}">
              <a16:creationId xmlns:a16="http://schemas.microsoft.com/office/drawing/2014/main" id="{AFF69A5E-53A8-4B2E-B82E-9AF2201C833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" name="Line 50">
          <a:extLst>
            <a:ext uri="{FF2B5EF4-FFF2-40B4-BE49-F238E27FC236}">
              <a16:creationId xmlns:a16="http://schemas.microsoft.com/office/drawing/2014/main" id="{54C4893E-C0F8-4A1B-9D90-BF1A405F12A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" name="Line 51">
          <a:extLst>
            <a:ext uri="{FF2B5EF4-FFF2-40B4-BE49-F238E27FC236}">
              <a16:creationId xmlns:a16="http://schemas.microsoft.com/office/drawing/2014/main" id="{9E15C3B7-E03F-4FA0-A469-3DF65B74870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" name="Line 182">
          <a:extLst>
            <a:ext uri="{FF2B5EF4-FFF2-40B4-BE49-F238E27FC236}">
              <a16:creationId xmlns:a16="http://schemas.microsoft.com/office/drawing/2014/main" id="{DBFF0522-25C9-4CE8-964F-CC6FE874DE5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" name="Line 183">
          <a:extLst>
            <a:ext uri="{FF2B5EF4-FFF2-40B4-BE49-F238E27FC236}">
              <a16:creationId xmlns:a16="http://schemas.microsoft.com/office/drawing/2014/main" id="{F7752543-7660-456F-BE03-0460860C964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" name="Line 184">
          <a:extLst>
            <a:ext uri="{FF2B5EF4-FFF2-40B4-BE49-F238E27FC236}">
              <a16:creationId xmlns:a16="http://schemas.microsoft.com/office/drawing/2014/main" id="{A6B0E8AD-3168-4BAA-8900-4557C4433A5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" name="Line 185">
          <a:extLst>
            <a:ext uri="{FF2B5EF4-FFF2-40B4-BE49-F238E27FC236}">
              <a16:creationId xmlns:a16="http://schemas.microsoft.com/office/drawing/2014/main" id="{BACA2176-9AB8-4655-881B-E46CDA43F57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" name="Line 186">
          <a:extLst>
            <a:ext uri="{FF2B5EF4-FFF2-40B4-BE49-F238E27FC236}">
              <a16:creationId xmlns:a16="http://schemas.microsoft.com/office/drawing/2014/main" id="{37BD40F0-102D-40DC-B80D-BD905F00D21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" name="Line 187">
          <a:extLst>
            <a:ext uri="{FF2B5EF4-FFF2-40B4-BE49-F238E27FC236}">
              <a16:creationId xmlns:a16="http://schemas.microsoft.com/office/drawing/2014/main" id="{8E345D88-1045-4EB7-A2D4-88AB95E8839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352C2DE0-FF13-40E5-B6C8-66F39EE6670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FEBC8AAF-0670-4761-9192-1B91AE8871F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6F154568-FE93-4335-B6F2-C452D73971B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3F71709A-66B2-4F29-B107-4A15A231DD2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F9660AE8-5BC5-433D-89AF-43FD8EA4504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349E1662-61B2-4BAD-A5B0-23FAA8616FB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" name="Line 182">
          <a:extLst>
            <a:ext uri="{FF2B5EF4-FFF2-40B4-BE49-F238E27FC236}">
              <a16:creationId xmlns:a16="http://schemas.microsoft.com/office/drawing/2014/main" id="{6A0DA6A4-1B84-4821-8F2D-EEDAB26B610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" name="Line 183">
          <a:extLst>
            <a:ext uri="{FF2B5EF4-FFF2-40B4-BE49-F238E27FC236}">
              <a16:creationId xmlns:a16="http://schemas.microsoft.com/office/drawing/2014/main" id="{E818249F-1047-44F1-A49E-165635DF4F4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" name="Line 184">
          <a:extLst>
            <a:ext uri="{FF2B5EF4-FFF2-40B4-BE49-F238E27FC236}">
              <a16:creationId xmlns:a16="http://schemas.microsoft.com/office/drawing/2014/main" id="{F78A6796-ABE0-4266-A1ED-6BB903AA808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8" name="Line 185">
          <a:extLst>
            <a:ext uri="{FF2B5EF4-FFF2-40B4-BE49-F238E27FC236}">
              <a16:creationId xmlns:a16="http://schemas.microsoft.com/office/drawing/2014/main" id="{72EE69BE-611C-4765-BE8E-0120DDF7F50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9" name="Line 186">
          <a:extLst>
            <a:ext uri="{FF2B5EF4-FFF2-40B4-BE49-F238E27FC236}">
              <a16:creationId xmlns:a16="http://schemas.microsoft.com/office/drawing/2014/main" id="{08021E0B-159E-45EC-9503-54DF81EED08A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0" name="Line 187">
          <a:extLst>
            <a:ext uri="{FF2B5EF4-FFF2-40B4-BE49-F238E27FC236}">
              <a16:creationId xmlns:a16="http://schemas.microsoft.com/office/drawing/2014/main" id="{0A3274E5-34C4-4733-9C4C-7F465C54C2D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1" name="Line 46">
          <a:extLst>
            <a:ext uri="{FF2B5EF4-FFF2-40B4-BE49-F238E27FC236}">
              <a16:creationId xmlns:a16="http://schemas.microsoft.com/office/drawing/2014/main" id="{8B6DA1E9-51A1-419A-BA62-A0774E4160B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2" name="Line 47">
          <a:extLst>
            <a:ext uri="{FF2B5EF4-FFF2-40B4-BE49-F238E27FC236}">
              <a16:creationId xmlns:a16="http://schemas.microsoft.com/office/drawing/2014/main" id="{155A5405-70E6-4512-B013-14293285322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3" name="Line 48">
          <a:extLst>
            <a:ext uri="{FF2B5EF4-FFF2-40B4-BE49-F238E27FC236}">
              <a16:creationId xmlns:a16="http://schemas.microsoft.com/office/drawing/2014/main" id="{A637DD2E-7723-40B8-90FB-3D73A1F60CB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4" name="Line 49">
          <a:extLst>
            <a:ext uri="{FF2B5EF4-FFF2-40B4-BE49-F238E27FC236}">
              <a16:creationId xmlns:a16="http://schemas.microsoft.com/office/drawing/2014/main" id="{4639DA20-456B-4671-B2A6-C9F232FC294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5" name="Line 50">
          <a:extLst>
            <a:ext uri="{FF2B5EF4-FFF2-40B4-BE49-F238E27FC236}">
              <a16:creationId xmlns:a16="http://schemas.microsoft.com/office/drawing/2014/main" id="{877009BA-6773-45A5-9652-5F979CE3079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6" name="Line 51">
          <a:extLst>
            <a:ext uri="{FF2B5EF4-FFF2-40B4-BE49-F238E27FC236}">
              <a16:creationId xmlns:a16="http://schemas.microsoft.com/office/drawing/2014/main" id="{0375FC22-B798-438D-9341-0ADE5CC7BBB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7" name="Line 182">
          <a:extLst>
            <a:ext uri="{FF2B5EF4-FFF2-40B4-BE49-F238E27FC236}">
              <a16:creationId xmlns:a16="http://schemas.microsoft.com/office/drawing/2014/main" id="{ADBF5C79-F561-45D6-AF59-1375544CB19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8" name="Line 183">
          <a:extLst>
            <a:ext uri="{FF2B5EF4-FFF2-40B4-BE49-F238E27FC236}">
              <a16:creationId xmlns:a16="http://schemas.microsoft.com/office/drawing/2014/main" id="{5BB7B10B-2301-4328-B866-EAB89029AFF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9" name="Line 184">
          <a:extLst>
            <a:ext uri="{FF2B5EF4-FFF2-40B4-BE49-F238E27FC236}">
              <a16:creationId xmlns:a16="http://schemas.microsoft.com/office/drawing/2014/main" id="{DF0BD477-731D-4796-ABE0-819EA092217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0" name="Line 185">
          <a:extLst>
            <a:ext uri="{FF2B5EF4-FFF2-40B4-BE49-F238E27FC236}">
              <a16:creationId xmlns:a16="http://schemas.microsoft.com/office/drawing/2014/main" id="{DE245BCA-B7DA-434B-90EF-A9A27ACCF12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1" name="Line 186">
          <a:extLst>
            <a:ext uri="{FF2B5EF4-FFF2-40B4-BE49-F238E27FC236}">
              <a16:creationId xmlns:a16="http://schemas.microsoft.com/office/drawing/2014/main" id="{0515C60F-B6E5-4DCF-9BCB-F9D9784B202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2" name="Line 187">
          <a:extLst>
            <a:ext uri="{FF2B5EF4-FFF2-40B4-BE49-F238E27FC236}">
              <a16:creationId xmlns:a16="http://schemas.microsoft.com/office/drawing/2014/main" id="{AA95C01C-6D2E-444E-AB7C-0935B6D5BFF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3" name="Line 46">
          <a:extLst>
            <a:ext uri="{FF2B5EF4-FFF2-40B4-BE49-F238E27FC236}">
              <a16:creationId xmlns:a16="http://schemas.microsoft.com/office/drawing/2014/main" id="{4D27C850-A3DC-468F-A75E-3DC87686C26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4" name="Line 47">
          <a:extLst>
            <a:ext uri="{FF2B5EF4-FFF2-40B4-BE49-F238E27FC236}">
              <a16:creationId xmlns:a16="http://schemas.microsoft.com/office/drawing/2014/main" id="{9950638A-6628-46D6-AC53-C28EA4017FDA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5" name="Line 48">
          <a:extLst>
            <a:ext uri="{FF2B5EF4-FFF2-40B4-BE49-F238E27FC236}">
              <a16:creationId xmlns:a16="http://schemas.microsoft.com/office/drawing/2014/main" id="{CB2CFAED-169A-4A49-BCBE-38B6D3F5554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6" name="Line 49">
          <a:extLst>
            <a:ext uri="{FF2B5EF4-FFF2-40B4-BE49-F238E27FC236}">
              <a16:creationId xmlns:a16="http://schemas.microsoft.com/office/drawing/2014/main" id="{70D71249-E28E-4F23-B546-85D187C9D45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7" name="Line 50">
          <a:extLst>
            <a:ext uri="{FF2B5EF4-FFF2-40B4-BE49-F238E27FC236}">
              <a16:creationId xmlns:a16="http://schemas.microsoft.com/office/drawing/2014/main" id="{720C6B7D-BABB-4273-9628-A4B4677DA35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8" name="Line 51">
          <a:extLst>
            <a:ext uri="{FF2B5EF4-FFF2-40B4-BE49-F238E27FC236}">
              <a16:creationId xmlns:a16="http://schemas.microsoft.com/office/drawing/2014/main" id="{A8D10FA3-5DC0-40CE-B234-7E54E30D091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9" name="Line 182">
          <a:extLst>
            <a:ext uri="{FF2B5EF4-FFF2-40B4-BE49-F238E27FC236}">
              <a16:creationId xmlns:a16="http://schemas.microsoft.com/office/drawing/2014/main" id="{E860F749-825C-4968-AA7C-087B183D32E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0" name="Line 183">
          <a:extLst>
            <a:ext uri="{FF2B5EF4-FFF2-40B4-BE49-F238E27FC236}">
              <a16:creationId xmlns:a16="http://schemas.microsoft.com/office/drawing/2014/main" id="{B3D34DBA-E5E2-4F5B-84BD-D622190036E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1" name="Line 184">
          <a:extLst>
            <a:ext uri="{FF2B5EF4-FFF2-40B4-BE49-F238E27FC236}">
              <a16:creationId xmlns:a16="http://schemas.microsoft.com/office/drawing/2014/main" id="{79DBEFAD-F8D5-47E7-A367-5431154B366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2" name="Line 185">
          <a:extLst>
            <a:ext uri="{FF2B5EF4-FFF2-40B4-BE49-F238E27FC236}">
              <a16:creationId xmlns:a16="http://schemas.microsoft.com/office/drawing/2014/main" id="{F43AA0A7-6BE7-4443-BF57-65164EBA11D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" name="Line 186">
          <a:extLst>
            <a:ext uri="{FF2B5EF4-FFF2-40B4-BE49-F238E27FC236}">
              <a16:creationId xmlns:a16="http://schemas.microsoft.com/office/drawing/2014/main" id="{E5F5FDD2-B0CE-43AC-A0D3-546844159B7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" name="Line 187">
          <a:extLst>
            <a:ext uri="{FF2B5EF4-FFF2-40B4-BE49-F238E27FC236}">
              <a16:creationId xmlns:a16="http://schemas.microsoft.com/office/drawing/2014/main" id="{1B9BC2B9-6F2A-4F1C-B65A-FCCAC00E1A4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" name="Line 46">
          <a:extLst>
            <a:ext uri="{FF2B5EF4-FFF2-40B4-BE49-F238E27FC236}">
              <a16:creationId xmlns:a16="http://schemas.microsoft.com/office/drawing/2014/main" id="{03C8AAA1-C2FA-4AB4-AACF-6B99CD97B29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" name="Line 47">
          <a:extLst>
            <a:ext uri="{FF2B5EF4-FFF2-40B4-BE49-F238E27FC236}">
              <a16:creationId xmlns:a16="http://schemas.microsoft.com/office/drawing/2014/main" id="{7B0399DF-B6C1-4979-966C-66B1911B69C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" name="Line 48">
          <a:extLst>
            <a:ext uri="{FF2B5EF4-FFF2-40B4-BE49-F238E27FC236}">
              <a16:creationId xmlns:a16="http://schemas.microsoft.com/office/drawing/2014/main" id="{8DF3DDA2-1AC8-4C7C-ADAC-FCF5A1AA08E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8" name="Line 49">
          <a:extLst>
            <a:ext uri="{FF2B5EF4-FFF2-40B4-BE49-F238E27FC236}">
              <a16:creationId xmlns:a16="http://schemas.microsoft.com/office/drawing/2014/main" id="{98501500-76D5-4CFF-8B45-AD15E5FEAE4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9" name="Line 50">
          <a:extLst>
            <a:ext uri="{FF2B5EF4-FFF2-40B4-BE49-F238E27FC236}">
              <a16:creationId xmlns:a16="http://schemas.microsoft.com/office/drawing/2014/main" id="{618D4786-0DA5-4648-A954-F52F84A4501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0" name="Line 51">
          <a:extLst>
            <a:ext uri="{FF2B5EF4-FFF2-40B4-BE49-F238E27FC236}">
              <a16:creationId xmlns:a16="http://schemas.microsoft.com/office/drawing/2014/main" id="{7184F35D-E46D-4CD2-9E96-2DAC78A46AE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1" name="Line 182">
          <a:extLst>
            <a:ext uri="{FF2B5EF4-FFF2-40B4-BE49-F238E27FC236}">
              <a16:creationId xmlns:a16="http://schemas.microsoft.com/office/drawing/2014/main" id="{F6D02752-806B-4902-A8B1-089A5D9779B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2" name="Line 183">
          <a:extLst>
            <a:ext uri="{FF2B5EF4-FFF2-40B4-BE49-F238E27FC236}">
              <a16:creationId xmlns:a16="http://schemas.microsoft.com/office/drawing/2014/main" id="{9207D496-1EBD-4DF5-8CDD-43CD65FF0FC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3" name="Line 184">
          <a:extLst>
            <a:ext uri="{FF2B5EF4-FFF2-40B4-BE49-F238E27FC236}">
              <a16:creationId xmlns:a16="http://schemas.microsoft.com/office/drawing/2014/main" id="{8B469FA5-F13D-40D8-AA12-5EE14213133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4" name="Line 185">
          <a:extLst>
            <a:ext uri="{FF2B5EF4-FFF2-40B4-BE49-F238E27FC236}">
              <a16:creationId xmlns:a16="http://schemas.microsoft.com/office/drawing/2014/main" id="{673C97EB-17AE-4F3B-A840-1B146D09426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5" name="Line 186">
          <a:extLst>
            <a:ext uri="{FF2B5EF4-FFF2-40B4-BE49-F238E27FC236}">
              <a16:creationId xmlns:a16="http://schemas.microsoft.com/office/drawing/2014/main" id="{3CFE0BFA-F827-43E4-A30E-6BF78D74B3B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6" name="Line 187">
          <a:extLst>
            <a:ext uri="{FF2B5EF4-FFF2-40B4-BE49-F238E27FC236}">
              <a16:creationId xmlns:a16="http://schemas.microsoft.com/office/drawing/2014/main" id="{7519B923-3612-48F5-B1AB-78CE587C89C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7" name="Line 46">
          <a:extLst>
            <a:ext uri="{FF2B5EF4-FFF2-40B4-BE49-F238E27FC236}">
              <a16:creationId xmlns:a16="http://schemas.microsoft.com/office/drawing/2014/main" id="{0A7D82A3-ABBC-4B91-97CA-93CC34E0CB9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8" name="Line 47">
          <a:extLst>
            <a:ext uri="{FF2B5EF4-FFF2-40B4-BE49-F238E27FC236}">
              <a16:creationId xmlns:a16="http://schemas.microsoft.com/office/drawing/2014/main" id="{26C5D86F-3722-4370-BF85-858D9C377EC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9" name="Line 48">
          <a:extLst>
            <a:ext uri="{FF2B5EF4-FFF2-40B4-BE49-F238E27FC236}">
              <a16:creationId xmlns:a16="http://schemas.microsoft.com/office/drawing/2014/main" id="{80D09CD6-1B5F-47E0-AFE7-5E0C0A9EB3B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0" name="Line 49">
          <a:extLst>
            <a:ext uri="{FF2B5EF4-FFF2-40B4-BE49-F238E27FC236}">
              <a16:creationId xmlns:a16="http://schemas.microsoft.com/office/drawing/2014/main" id="{BBF03B13-DC4D-435A-BD24-554239D7AE1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1" name="Line 50">
          <a:extLst>
            <a:ext uri="{FF2B5EF4-FFF2-40B4-BE49-F238E27FC236}">
              <a16:creationId xmlns:a16="http://schemas.microsoft.com/office/drawing/2014/main" id="{E0C75851-A9AB-4538-A6CD-48AFD17A00F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2" name="Line 51">
          <a:extLst>
            <a:ext uri="{FF2B5EF4-FFF2-40B4-BE49-F238E27FC236}">
              <a16:creationId xmlns:a16="http://schemas.microsoft.com/office/drawing/2014/main" id="{34684698-45F5-445C-83D6-67EE245B02B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3" name="Line 182">
          <a:extLst>
            <a:ext uri="{FF2B5EF4-FFF2-40B4-BE49-F238E27FC236}">
              <a16:creationId xmlns:a16="http://schemas.microsoft.com/office/drawing/2014/main" id="{7A6B6B4E-0444-4478-A974-59EF11BCA98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4" name="Line 183">
          <a:extLst>
            <a:ext uri="{FF2B5EF4-FFF2-40B4-BE49-F238E27FC236}">
              <a16:creationId xmlns:a16="http://schemas.microsoft.com/office/drawing/2014/main" id="{B279871C-E00E-478B-9206-373C9D73DF6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5" name="Line 184">
          <a:extLst>
            <a:ext uri="{FF2B5EF4-FFF2-40B4-BE49-F238E27FC236}">
              <a16:creationId xmlns:a16="http://schemas.microsoft.com/office/drawing/2014/main" id="{84A73B9E-F76D-4414-B301-4D9CA5CBDD3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6" name="Line 185">
          <a:extLst>
            <a:ext uri="{FF2B5EF4-FFF2-40B4-BE49-F238E27FC236}">
              <a16:creationId xmlns:a16="http://schemas.microsoft.com/office/drawing/2014/main" id="{09FA4551-7331-43BB-823D-CBA231F6135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7" name="Line 186">
          <a:extLst>
            <a:ext uri="{FF2B5EF4-FFF2-40B4-BE49-F238E27FC236}">
              <a16:creationId xmlns:a16="http://schemas.microsoft.com/office/drawing/2014/main" id="{47F7F5BE-53A5-4037-82F3-6D99555D3FE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8" name="Line 187">
          <a:extLst>
            <a:ext uri="{FF2B5EF4-FFF2-40B4-BE49-F238E27FC236}">
              <a16:creationId xmlns:a16="http://schemas.microsoft.com/office/drawing/2014/main" id="{2EEB6761-4950-4DDD-9644-A0CAE19EB84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9" name="Line 46">
          <a:extLst>
            <a:ext uri="{FF2B5EF4-FFF2-40B4-BE49-F238E27FC236}">
              <a16:creationId xmlns:a16="http://schemas.microsoft.com/office/drawing/2014/main" id="{DF360E15-A1E4-4760-9E0B-B3257DA9370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0" name="Line 47">
          <a:extLst>
            <a:ext uri="{FF2B5EF4-FFF2-40B4-BE49-F238E27FC236}">
              <a16:creationId xmlns:a16="http://schemas.microsoft.com/office/drawing/2014/main" id="{8AC608DB-B800-4D73-AF02-DF782359F7C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7B29022E-69CF-46F5-8ACD-080AD382BB3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2" name="Line 49">
          <a:extLst>
            <a:ext uri="{FF2B5EF4-FFF2-40B4-BE49-F238E27FC236}">
              <a16:creationId xmlns:a16="http://schemas.microsoft.com/office/drawing/2014/main" id="{CB6805A3-D460-4F3B-A6A8-144EAA3CFA3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3" name="Line 50">
          <a:extLst>
            <a:ext uri="{FF2B5EF4-FFF2-40B4-BE49-F238E27FC236}">
              <a16:creationId xmlns:a16="http://schemas.microsoft.com/office/drawing/2014/main" id="{7F829B96-9521-4A8E-9919-E54935F4A87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4" name="Line 51">
          <a:extLst>
            <a:ext uri="{FF2B5EF4-FFF2-40B4-BE49-F238E27FC236}">
              <a16:creationId xmlns:a16="http://schemas.microsoft.com/office/drawing/2014/main" id="{344782AF-25AE-4638-B1B5-4BE417341D9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5" name="Line 182">
          <a:extLst>
            <a:ext uri="{FF2B5EF4-FFF2-40B4-BE49-F238E27FC236}">
              <a16:creationId xmlns:a16="http://schemas.microsoft.com/office/drawing/2014/main" id="{ABA3EFBE-C742-4595-A661-22C9B53EEDD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6" name="Line 183">
          <a:extLst>
            <a:ext uri="{FF2B5EF4-FFF2-40B4-BE49-F238E27FC236}">
              <a16:creationId xmlns:a16="http://schemas.microsoft.com/office/drawing/2014/main" id="{EF9AADCE-F534-4EA8-8993-C667C9ABBEC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7" name="Line 184">
          <a:extLst>
            <a:ext uri="{FF2B5EF4-FFF2-40B4-BE49-F238E27FC236}">
              <a16:creationId xmlns:a16="http://schemas.microsoft.com/office/drawing/2014/main" id="{F264762B-4D1F-4BC3-907E-ED24B35862C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8" name="Line 185">
          <a:extLst>
            <a:ext uri="{FF2B5EF4-FFF2-40B4-BE49-F238E27FC236}">
              <a16:creationId xmlns:a16="http://schemas.microsoft.com/office/drawing/2014/main" id="{36862784-03CB-4979-9980-25C5498B950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9" name="Line 186">
          <a:extLst>
            <a:ext uri="{FF2B5EF4-FFF2-40B4-BE49-F238E27FC236}">
              <a16:creationId xmlns:a16="http://schemas.microsoft.com/office/drawing/2014/main" id="{FC2D7AFC-83BB-4A4E-98D7-15CE1B9F2EC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0" name="Line 187">
          <a:extLst>
            <a:ext uri="{FF2B5EF4-FFF2-40B4-BE49-F238E27FC236}">
              <a16:creationId xmlns:a16="http://schemas.microsoft.com/office/drawing/2014/main" id="{2A7BF5C8-F541-4944-83BA-799E1F8A446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1" name="Line 46">
          <a:extLst>
            <a:ext uri="{FF2B5EF4-FFF2-40B4-BE49-F238E27FC236}">
              <a16:creationId xmlns:a16="http://schemas.microsoft.com/office/drawing/2014/main" id="{C81EF26C-0691-4F77-9C97-D724426990E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2" name="Line 47">
          <a:extLst>
            <a:ext uri="{FF2B5EF4-FFF2-40B4-BE49-F238E27FC236}">
              <a16:creationId xmlns:a16="http://schemas.microsoft.com/office/drawing/2014/main" id="{E7B63CCB-75A4-4BD7-99F5-5939650689E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3" name="Line 48">
          <a:extLst>
            <a:ext uri="{FF2B5EF4-FFF2-40B4-BE49-F238E27FC236}">
              <a16:creationId xmlns:a16="http://schemas.microsoft.com/office/drawing/2014/main" id="{994E35FC-25E3-4E2C-BE01-BAC226E6DA1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4" name="Line 49">
          <a:extLst>
            <a:ext uri="{FF2B5EF4-FFF2-40B4-BE49-F238E27FC236}">
              <a16:creationId xmlns:a16="http://schemas.microsoft.com/office/drawing/2014/main" id="{E52C07A7-0BA2-4F9C-9399-E8F9707D6C7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5" name="Line 50">
          <a:extLst>
            <a:ext uri="{FF2B5EF4-FFF2-40B4-BE49-F238E27FC236}">
              <a16:creationId xmlns:a16="http://schemas.microsoft.com/office/drawing/2014/main" id="{228C1E36-25BA-4922-930C-912ECE03D45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6" name="Line 51">
          <a:extLst>
            <a:ext uri="{FF2B5EF4-FFF2-40B4-BE49-F238E27FC236}">
              <a16:creationId xmlns:a16="http://schemas.microsoft.com/office/drawing/2014/main" id="{D9779B96-D0E7-4562-91E5-5641A9F7C25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7" name="Line 182">
          <a:extLst>
            <a:ext uri="{FF2B5EF4-FFF2-40B4-BE49-F238E27FC236}">
              <a16:creationId xmlns:a16="http://schemas.microsoft.com/office/drawing/2014/main" id="{970B8B59-7A0A-4033-98F8-20CFF12A2FD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8" name="Line 183">
          <a:extLst>
            <a:ext uri="{FF2B5EF4-FFF2-40B4-BE49-F238E27FC236}">
              <a16:creationId xmlns:a16="http://schemas.microsoft.com/office/drawing/2014/main" id="{89F9753F-D1A4-4B45-853C-DA0B6F40E66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9" name="Line 184">
          <a:extLst>
            <a:ext uri="{FF2B5EF4-FFF2-40B4-BE49-F238E27FC236}">
              <a16:creationId xmlns:a16="http://schemas.microsoft.com/office/drawing/2014/main" id="{A695D495-AABC-4E45-9CFC-1CDAEE09073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0" name="Line 185">
          <a:extLst>
            <a:ext uri="{FF2B5EF4-FFF2-40B4-BE49-F238E27FC236}">
              <a16:creationId xmlns:a16="http://schemas.microsoft.com/office/drawing/2014/main" id="{C011F916-F781-49DB-9BA3-2537569B6CB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1" name="Line 186">
          <a:extLst>
            <a:ext uri="{FF2B5EF4-FFF2-40B4-BE49-F238E27FC236}">
              <a16:creationId xmlns:a16="http://schemas.microsoft.com/office/drawing/2014/main" id="{CC360BE7-E1C0-4046-BC0A-59832EFFBBD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2" name="Line 187">
          <a:extLst>
            <a:ext uri="{FF2B5EF4-FFF2-40B4-BE49-F238E27FC236}">
              <a16:creationId xmlns:a16="http://schemas.microsoft.com/office/drawing/2014/main" id="{3234CD59-ED4A-4DE8-8C92-F7CC4FDFF26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3" name="Line 46">
          <a:extLst>
            <a:ext uri="{FF2B5EF4-FFF2-40B4-BE49-F238E27FC236}">
              <a16:creationId xmlns:a16="http://schemas.microsoft.com/office/drawing/2014/main" id="{0723BBC1-8C3B-4D60-8E7D-184B3FE5BB4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4" name="Line 47">
          <a:extLst>
            <a:ext uri="{FF2B5EF4-FFF2-40B4-BE49-F238E27FC236}">
              <a16:creationId xmlns:a16="http://schemas.microsoft.com/office/drawing/2014/main" id="{60D6B96F-184A-4120-AAB4-7DE5FAADDDF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5" name="Line 48">
          <a:extLst>
            <a:ext uri="{FF2B5EF4-FFF2-40B4-BE49-F238E27FC236}">
              <a16:creationId xmlns:a16="http://schemas.microsoft.com/office/drawing/2014/main" id="{FE1F1B08-CA27-450F-8ACA-A0226E241C3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6" name="Line 49">
          <a:extLst>
            <a:ext uri="{FF2B5EF4-FFF2-40B4-BE49-F238E27FC236}">
              <a16:creationId xmlns:a16="http://schemas.microsoft.com/office/drawing/2014/main" id="{F158A503-D03A-4669-8C1A-863BEEA1349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7" name="Line 50">
          <a:extLst>
            <a:ext uri="{FF2B5EF4-FFF2-40B4-BE49-F238E27FC236}">
              <a16:creationId xmlns:a16="http://schemas.microsoft.com/office/drawing/2014/main" id="{0F61C206-FAC8-4CAF-A149-BBF5C7F0FC0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8" name="Line 51">
          <a:extLst>
            <a:ext uri="{FF2B5EF4-FFF2-40B4-BE49-F238E27FC236}">
              <a16:creationId xmlns:a16="http://schemas.microsoft.com/office/drawing/2014/main" id="{E14782CB-22AD-4D65-B8A9-9F11437F2E9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9" name="Line 182">
          <a:extLst>
            <a:ext uri="{FF2B5EF4-FFF2-40B4-BE49-F238E27FC236}">
              <a16:creationId xmlns:a16="http://schemas.microsoft.com/office/drawing/2014/main" id="{D748BDB8-CAB7-44A8-8174-672D81C07EA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0" name="Line 183">
          <a:extLst>
            <a:ext uri="{FF2B5EF4-FFF2-40B4-BE49-F238E27FC236}">
              <a16:creationId xmlns:a16="http://schemas.microsoft.com/office/drawing/2014/main" id="{EFA527C8-1B26-4B2A-A236-71C6B6B550E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1" name="Line 184">
          <a:extLst>
            <a:ext uri="{FF2B5EF4-FFF2-40B4-BE49-F238E27FC236}">
              <a16:creationId xmlns:a16="http://schemas.microsoft.com/office/drawing/2014/main" id="{2D0F0A2B-FA62-44D4-88C0-07ADD43C136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2" name="Line 185">
          <a:extLst>
            <a:ext uri="{FF2B5EF4-FFF2-40B4-BE49-F238E27FC236}">
              <a16:creationId xmlns:a16="http://schemas.microsoft.com/office/drawing/2014/main" id="{9757B585-9967-427E-AE2E-0042D429A11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3" name="Line 186">
          <a:extLst>
            <a:ext uri="{FF2B5EF4-FFF2-40B4-BE49-F238E27FC236}">
              <a16:creationId xmlns:a16="http://schemas.microsoft.com/office/drawing/2014/main" id="{DE88EF06-A6B4-4FA0-A926-3389735D96A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4" name="Line 187">
          <a:extLst>
            <a:ext uri="{FF2B5EF4-FFF2-40B4-BE49-F238E27FC236}">
              <a16:creationId xmlns:a16="http://schemas.microsoft.com/office/drawing/2014/main" id="{D6331207-6DE5-43FE-9496-A1BCEC15CB0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5" name="Line 46">
          <a:extLst>
            <a:ext uri="{FF2B5EF4-FFF2-40B4-BE49-F238E27FC236}">
              <a16:creationId xmlns:a16="http://schemas.microsoft.com/office/drawing/2014/main" id="{45BCC2C7-C4BA-4B8D-8832-228C958CD89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6" name="Line 47">
          <a:extLst>
            <a:ext uri="{FF2B5EF4-FFF2-40B4-BE49-F238E27FC236}">
              <a16:creationId xmlns:a16="http://schemas.microsoft.com/office/drawing/2014/main" id="{310C8929-13ED-4485-86D1-6717C848922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7" name="Line 48">
          <a:extLst>
            <a:ext uri="{FF2B5EF4-FFF2-40B4-BE49-F238E27FC236}">
              <a16:creationId xmlns:a16="http://schemas.microsoft.com/office/drawing/2014/main" id="{7DAADDCD-238E-4B04-9052-62D74225AF9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8" name="Line 49">
          <a:extLst>
            <a:ext uri="{FF2B5EF4-FFF2-40B4-BE49-F238E27FC236}">
              <a16:creationId xmlns:a16="http://schemas.microsoft.com/office/drawing/2014/main" id="{051AC7C5-D56F-4A17-A065-1DDB994646C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9" name="Line 50">
          <a:extLst>
            <a:ext uri="{FF2B5EF4-FFF2-40B4-BE49-F238E27FC236}">
              <a16:creationId xmlns:a16="http://schemas.microsoft.com/office/drawing/2014/main" id="{FD077E0A-1D9B-4413-8CB5-B3222896E90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0" name="Line 51">
          <a:extLst>
            <a:ext uri="{FF2B5EF4-FFF2-40B4-BE49-F238E27FC236}">
              <a16:creationId xmlns:a16="http://schemas.microsoft.com/office/drawing/2014/main" id="{85F4B072-127B-45D2-A311-2D16590B3F4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1" name="Line 182">
          <a:extLst>
            <a:ext uri="{FF2B5EF4-FFF2-40B4-BE49-F238E27FC236}">
              <a16:creationId xmlns:a16="http://schemas.microsoft.com/office/drawing/2014/main" id="{FD8BDAD2-09D6-474A-A30B-ADD1B20D883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2" name="Line 183">
          <a:extLst>
            <a:ext uri="{FF2B5EF4-FFF2-40B4-BE49-F238E27FC236}">
              <a16:creationId xmlns:a16="http://schemas.microsoft.com/office/drawing/2014/main" id="{97D4E135-DDB9-4D73-BEE1-C437FF5CF56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3" name="Line 184">
          <a:extLst>
            <a:ext uri="{FF2B5EF4-FFF2-40B4-BE49-F238E27FC236}">
              <a16:creationId xmlns:a16="http://schemas.microsoft.com/office/drawing/2014/main" id="{D51152F8-8B48-4BB6-9CAF-395F6EA6E4D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4" name="Line 185">
          <a:extLst>
            <a:ext uri="{FF2B5EF4-FFF2-40B4-BE49-F238E27FC236}">
              <a16:creationId xmlns:a16="http://schemas.microsoft.com/office/drawing/2014/main" id="{A32CB55E-B5B2-4D2E-830E-785E943F29F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5" name="Line 186">
          <a:extLst>
            <a:ext uri="{FF2B5EF4-FFF2-40B4-BE49-F238E27FC236}">
              <a16:creationId xmlns:a16="http://schemas.microsoft.com/office/drawing/2014/main" id="{8621B8AC-0A72-4E0D-8109-F490EF929DB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6" name="Line 187">
          <a:extLst>
            <a:ext uri="{FF2B5EF4-FFF2-40B4-BE49-F238E27FC236}">
              <a16:creationId xmlns:a16="http://schemas.microsoft.com/office/drawing/2014/main" id="{209077A1-178D-481A-BA42-42482A579E5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37</xdr:row>
      <xdr:rowOff>0</xdr:rowOff>
    </xdr:from>
    <xdr:ext cx="1600770" cy="333376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A9D7278B-F040-4955-A7ED-9A4AA3C39243}"/>
            </a:ext>
          </a:extLst>
        </xdr:cNvPr>
        <xdr:cNvSpPr txBox="1">
          <a:spLocks noChangeArrowheads="1"/>
        </xdr:cNvSpPr>
      </xdr:nvSpPr>
      <xdr:spPr bwMode="auto">
        <a:xfrm>
          <a:off x="130683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37</xdr:row>
      <xdr:rowOff>0</xdr:rowOff>
    </xdr:from>
    <xdr:ext cx="1600770" cy="33337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DF524F4-C979-473C-82C9-87F0D8BF310B}"/>
            </a:ext>
          </a:extLst>
        </xdr:cNvPr>
        <xdr:cNvSpPr txBox="1">
          <a:spLocks noChangeArrowheads="1"/>
        </xdr:cNvSpPr>
      </xdr:nvSpPr>
      <xdr:spPr bwMode="auto">
        <a:xfrm>
          <a:off x="130683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37</xdr:row>
      <xdr:rowOff>0</xdr:rowOff>
    </xdr:from>
    <xdr:ext cx="1600770" cy="333376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3CB9F54F-A7F4-40E7-B823-2C9F62FAECAE}"/>
            </a:ext>
          </a:extLst>
        </xdr:cNvPr>
        <xdr:cNvSpPr txBox="1">
          <a:spLocks noChangeArrowheads="1"/>
        </xdr:cNvSpPr>
      </xdr:nvSpPr>
      <xdr:spPr bwMode="auto">
        <a:xfrm>
          <a:off x="130683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37</xdr:row>
      <xdr:rowOff>0</xdr:rowOff>
    </xdr:from>
    <xdr:ext cx="1600770" cy="33337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92E46949-4423-4957-A286-4702DB20C75B}"/>
            </a:ext>
          </a:extLst>
        </xdr:cNvPr>
        <xdr:cNvSpPr txBox="1">
          <a:spLocks noChangeArrowheads="1"/>
        </xdr:cNvSpPr>
      </xdr:nvSpPr>
      <xdr:spPr bwMode="auto">
        <a:xfrm>
          <a:off x="130683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1" name="Line 46">
          <a:extLst>
            <a:ext uri="{FF2B5EF4-FFF2-40B4-BE49-F238E27FC236}">
              <a16:creationId xmlns:a16="http://schemas.microsoft.com/office/drawing/2014/main" id="{B018B726-6D7D-4D26-954D-CA0EFB81215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2" name="Line 47">
          <a:extLst>
            <a:ext uri="{FF2B5EF4-FFF2-40B4-BE49-F238E27FC236}">
              <a16:creationId xmlns:a16="http://schemas.microsoft.com/office/drawing/2014/main" id="{CB2374A6-FDE3-47C8-90C3-8DFDF477115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3" name="Line 48">
          <a:extLst>
            <a:ext uri="{FF2B5EF4-FFF2-40B4-BE49-F238E27FC236}">
              <a16:creationId xmlns:a16="http://schemas.microsoft.com/office/drawing/2014/main" id="{264BE043-76FA-411E-9028-B7714114744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4" name="Line 49">
          <a:extLst>
            <a:ext uri="{FF2B5EF4-FFF2-40B4-BE49-F238E27FC236}">
              <a16:creationId xmlns:a16="http://schemas.microsoft.com/office/drawing/2014/main" id="{00FFBDB9-D618-4377-883D-1E15232DBD1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5" name="Line 50">
          <a:extLst>
            <a:ext uri="{FF2B5EF4-FFF2-40B4-BE49-F238E27FC236}">
              <a16:creationId xmlns:a16="http://schemas.microsoft.com/office/drawing/2014/main" id="{B0E61BFD-3651-42A9-AB41-E83824CC805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6" name="Line 51">
          <a:extLst>
            <a:ext uri="{FF2B5EF4-FFF2-40B4-BE49-F238E27FC236}">
              <a16:creationId xmlns:a16="http://schemas.microsoft.com/office/drawing/2014/main" id="{07FAD089-F4EE-4AF0-89C5-36C55958766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7" name="Line 182">
          <a:extLst>
            <a:ext uri="{FF2B5EF4-FFF2-40B4-BE49-F238E27FC236}">
              <a16:creationId xmlns:a16="http://schemas.microsoft.com/office/drawing/2014/main" id="{4B9DA252-D2FD-4E30-AE98-B9D574C8DBB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8" name="Line 183">
          <a:extLst>
            <a:ext uri="{FF2B5EF4-FFF2-40B4-BE49-F238E27FC236}">
              <a16:creationId xmlns:a16="http://schemas.microsoft.com/office/drawing/2014/main" id="{95093071-F51F-4EF7-99F3-01693A5DFFE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9" name="Line 184">
          <a:extLst>
            <a:ext uri="{FF2B5EF4-FFF2-40B4-BE49-F238E27FC236}">
              <a16:creationId xmlns:a16="http://schemas.microsoft.com/office/drawing/2014/main" id="{8C74915F-EFBA-4996-B451-07AA8FBF9EC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0" name="Line 185">
          <a:extLst>
            <a:ext uri="{FF2B5EF4-FFF2-40B4-BE49-F238E27FC236}">
              <a16:creationId xmlns:a16="http://schemas.microsoft.com/office/drawing/2014/main" id="{596DF0EC-95CD-45A7-88D5-DAECCEDA9E5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1" name="Line 186">
          <a:extLst>
            <a:ext uri="{FF2B5EF4-FFF2-40B4-BE49-F238E27FC236}">
              <a16:creationId xmlns:a16="http://schemas.microsoft.com/office/drawing/2014/main" id="{23A023B0-1FFA-4C9B-8F4E-8EC8BC5641D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2" name="Line 187">
          <a:extLst>
            <a:ext uri="{FF2B5EF4-FFF2-40B4-BE49-F238E27FC236}">
              <a16:creationId xmlns:a16="http://schemas.microsoft.com/office/drawing/2014/main" id="{1210CB23-F397-4C18-81E8-372C97E80A5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3" name="Line 46">
          <a:extLst>
            <a:ext uri="{FF2B5EF4-FFF2-40B4-BE49-F238E27FC236}">
              <a16:creationId xmlns:a16="http://schemas.microsoft.com/office/drawing/2014/main" id="{BAAF04E6-70D4-4E09-B11E-1A9E49574E0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4" name="Line 47">
          <a:extLst>
            <a:ext uri="{FF2B5EF4-FFF2-40B4-BE49-F238E27FC236}">
              <a16:creationId xmlns:a16="http://schemas.microsoft.com/office/drawing/2014/main" id="{FF908B71-0D4D-4B86-9DA6-71148A3BF98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5" name="Line 48">
          <a:extLst>
            <a:ext uri="{FF2B5EF4-FFF2-40B4-BE49-F238E27FC236}">
              <a16:creationId xmlns:a16="http://schemas.microsoft.com/office/drawing/2014/main" id="{B87B0768-AF03-4925-9BCA-82F24EBD745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6" name="Line 49">
          <a:extLst>
            <a:ext uri="{FF2B5EF4-FFF2-40B4-BE49-F238E27FC236}">
              <a16:creationId xmlns:a16="http://schemas.microsoft.com/office/drawing/2014/main" id="{ACAAB775-0560-4097-987C-F7E19887965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7" name="Line 50">
          <a:extLst>
            <a:ext uri="{FF2B5EF4-FFF2-40B4-BE49-F238E27FC236}">
              <a16:creationId xmlns:a16="http://schemas.microsoft.com/office/drawing/2014/main" id="{CECEECE0-A96F-4C28-BF06-C77D3CF462F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8" name="Line 51">
          <a:extLst>
            <a:ext uri="{FF2B5EF4-FFF2-40B4-BE49-F238E27FC236}">
              <a16:creationId xmlns:a16="http://schemas.microsoft.com/office/drawing/2014/main" id="{D7B669F6-1B28-496C-9EAE-AD2FD057C24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9" name="Line 182">
          <a:extLst>
            <a:ext uri="{FF2B5EF4-FFF2-40B4-BE49-F238E27FC236}">
              <a16:creationId xmlns:a16="http://schemas.microsoft.com/office/drawing/2014/main" id="{518E8F60-F54B-4B66-85AF-8B229CAD64A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0" name="Line 183">
          <a:extLst>
            <a:ext uri="{FF2B5EF4-FFF2-40B4-BE49-F238E27FC236}">
              <a16:creationId xmlns:a16="http://schemas.microsoft.com/office/drawing/2014/main" id="{FB0C91A3-CFFC-4614-99D2-D1AB0CA03F1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1" name="Line 184">
          <a:extLst>
            <a:ext uri="{FF2B5EF4-FFF2-40B4-BE49-F238E27FC236}">
              <a16:creationId xmlns:a16="http://schemas.microsoft.com/office/drawing/2014/main" id="{761D2093-F7AF-45BE-9D58-3CDC15D9602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2" name="Line 185">
          <a:extLst>
            <a:ext uri="{FF2B5EF4-FFF2-40B4-BE49-F238E27FC236}">
              <a16:creationId xmlns:a16="http://schemas.microsoft.com/office/drawing/2014/main" id="{12739690-39E7-47EA-B665-20AD5B07F8D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3" name="Line 186">
          <a:extLst>
            <a:ext uri="{FF2B5EF4-FFF2-40B4-BE49-F238E27FC236}">
              <a16:creationId xmlns:a16="http://schemas.microsoft.com/office/drawing/2014/main" id="{A0210156-33C3-4FE6-AE15-F05D5440D0E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4" name="Line 187">
          <a:extLst>
            <a:ext uri="{FF2B5EF4-FFF2-40B4-BE49-F238E27FC236}">
              <a16:creationId xmlns:a16="http://schemas.microsoft.com/office/drawing/2014/main" id="{170E6E2D-B653-4E5F-B99B-1E4FE4D241D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5" name="Line 46">
          <a:extLst>
            <a:ext uri="{FF2B5EF4-FFF2-40B4-BE49-F238E27FC236}">
              <a16:creationId xmlns:a16="http://schemas.microsoft.com/office/drawing/2014/main" id="{7A0B5DD6-2074-4F03-BE89-6D1DFB9794E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6" name="Line 47">
          <a:extLst>
            <a:ext uri="{FF2B5EF4-FFF2-40B4-BE49-F238E27FC236}">
              <a16:creationId xmlns:a16="http://schemas.microsoft.com/office/drawing/2014/main" id="{D3FAD784-4C10-41FF-9416-6A016A0438E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7" name="Line 48">
          <a:extLst>
            <a:ext uri="{FF2B5EF4-FFF2-40B4-BE49-F238E27FC236}">
              <a16:creationId xmlns:a16="http://schemas.microsoft.com/office/drawing/2014/main" id="{EB18A4AD-8FF2-4902-9588-3F001AFE5AE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8" name="Line 49">
          <a:extLst>
            <a:ext uri="{FF2B5EF4-FFF2-40B4-BE49-F238E27FC236}">
              <a16:creationId xmlns:a16="http://schemas.microsoft.com/office/drawing/2014/main" id="{3E894D21-BE19-44CD-A1BC-085AB9B2289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9" name="Line 50">
          <a:extLst>
            <a:ext uri="{FF2B5EF4-FFF2-40B4-BE49-F238E27FC236}">
              <a16:creationId xmlns:a16="http://schemas.microsoft.com/office/drawing/2014/main" id="{C762ABCC-6DF7-43E9-B0CB-1332FA49DCE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0" name="Line 51">
          <a:extLst>
            <a:ext uri="{FF2B5EF4-FFF2-40B4-BE49-F238E27FC236}">
              <a16:creationId xmlns:a16="http://schemas.microsoft.com/office/drawing/2014/main" id="{7E37C424-7DD8-44DF-8EBD-DD7167B3221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1" name="Line 182">
          <a:extLst>
            <a:ext uri="{FF2B5EF4-FFF2-40B4-BE49-F238E27FC236}">
              <a16:creationId xmlns:a16="http://schemas.microsoft.com/office/drawing/2014/main" id="{B1089668-7C0A-4688-B5B3-6678D466CE3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2" name="Line 183">
          <a:extLst>
            <a:ext uri="{FF2B5EF4-FFF2-40B4-BE49-F238E27FC236}">
              <a16:creationId xmlns:a16="http://schemas.microsoft.com/office/drawing/2014/main" id="{8659F8C0-EB76-44D0-A247-B408625AD85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3" name="Line 184">
          <a:extLst>
            <a:ext uri="{FF2B5EF4-FFF2-40B4-BE49-F238E27FC236}">
              <a16:creationId xmlns:a16="http://schemas.microsoft.com/office/drawing/2014/main" id="{2693DF12-CE4D-402F-9177-6FADCA577FE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4" name="Line 185">
          <a:extLst>
            <a:ext uri="{FF2B5EF4-FFF2-40B4-BE49-F238E27FC236}">
              <a16:creationId xmlns:a16="http://schemas.microsoft.com/office/drawing/2014/main" id="{7923A41E-486F-499A-8707-076A2E0FDCB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5" name="Line 186">
          <a:extLst>
            <a:ext uri="{FF2B5EF4-FFF2-40B4-BE49-F238E27FC236}">
              <a16:creationId xmlns:a16="http://schemas.microsoft.com/office/drawing/2014/main" id="{708CC7D2-8D27-4680-971E-1256FDEA266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6" name="Line 187">
          <a:extLst>
            <a:ext uri="{FF2B5EF4-FFF2-40B4-BE49-F238E27FC236}">
              <a16:creationId xmlns:a16="http://schemas.microsoft.com/office/drawing/2014/main" id="{28B30936-2774-49C7-A303-80A0616015A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7" name="Line 46">
          <a:extLst>
            <a:ext uri="{FF2B5EF4-FFF2-40B4-BE49-F238E27FC236}">
              <a16:creationId xmlns:a16="http://schemas.microsoft.com/office/drawing/2014/main" id="{AF7E1F29-B7A4-4C7C-B588-4CCFF69D464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8" name="Line 47">
          <a:extLst>
            <a:ext uri="{FF2B5EF4-FFF2-40B4-BE49-F238E27FC236}">
              <a16:creationId xmlns:a16="http://schemas.microsoft.com/office/drawing/2014/main" id="{07D59F9E-7E55-41AE-AAC1-753902F90B2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9" name="Line 48">
          <a:extLst>
            <a:ext uri="{FF2B5EF4-FFF2-40B4-BE49-F238E27FC236}">
              <a16:creationId xmlns:a16="http://schemas.microsoft.com/office/drawing/2014/main" id="{32588EDE-76BD-465F-814A-EA1E8F634D9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0" name="Line 49">
          <a:extLst>
            <a:ext uri="{FF2B5EF4-FFF2-40B4-BE49-F238E27FC236}">
              <a16:creationId xmlns:a16="http://schemas.microsoft.com/office/drawing/2014/main" id="{6BF6F87B-A0DB-4A0A-B2FB-29350382B2C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1" name="Line 50">
          <a:extLst>
            <a:ext uri="{FF2B5EF4-FFF2-40B4-BE49-F238E27FC236}">
              <a16:creationId xmlns:a16="http://schemas.microsoft.com/office/drawing/2014/main" id="{4ABEACF6-B275-40CE-90C6-30B5449F366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2" name="Line 51">
          <a:extLst>
            <a:ext uri="{FF2B5EF4-FFF2-40B4-BE49-F238E27FC236}">
              <a16:creationId xmlns:a16="http://schemas.microsoft.com/office/drawing/2014/main" id="{E81F19A5-15A3-4F5D-B563-7AF30AECC75A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3" name="Line 182">
          <a:extLst>
            <a:ext uri="{FF2B5EF4-FFF2-40B4-BE49-F238E27FC236}">
              <a16:creationId xmlns:a16="http://schemas.microsoft.com/office/drawing/2014/main" id="{16AE44FA-C7E3-4C83-88C7-E505EC1C5F3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4" name="Line 183">
          <a:extLst>
            <a:ext uri="{FF2B5EF4-FFF2-40B4-BE49-F238E27FC236}">
              <a16:creationId xmlns:a16="http://schemas.microsoft.com/office/drawing/2014/main" id="{2B688BA7-6CD4-4AE5-9FD9-3FA711B57D4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5" name="Line 184">
          <a:extLst>
            <a:ext uri="{FF2B5EF4-FFF2-40B4-BE49-F238E27FC236}">
              <a16:creationId xmlns:a16="http://schemas.microsoft.com/office/drawing/2014/main" id="{7CE0DB50-E113-41E5-8B6C-7B672EFF1E2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6" name="Line 185">
          <a:extLst>
            <a:ext uri="{FF2B5EF4-FFF2-40B4-BE49-F238E27FC236}">
              <a16:creationId xmlns:a16="http://schemas.microsoft.com/office/drawing/2014/main" id="{E5D9E853-AAA1-48C2-9D51-3123D8826F9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7" name="Line 186">
          <a:extLst>
            <a:ext uri="{FF2B5EF4-FFF2-40B4-BE49-F238E27FC236}">
              <a16:creationId xmlns:a16="http://schemas.microsoft.com/office/drawing/2014/main" id="{F351F7B1-B61B-44EF-992A-CFD3EAA32FC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8" name="Line 187">
          <a:extLst>
            <a:ext uri="{FF2B5EF4-FFF2-40B4-BE49-F238E27FC236}">
              <a16:creationId xmlns:a16="http://schemas.microsoft.com/office/drawing/2014/main" id="{C7EF0786-0BE8-4E54-9640-73A6C51ED13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9" name="Line 46">
          <a:extLst>
            <a:ext uri="{FF2B5EF4-FFF2-40B4-BE49-F238E27FC236}">
              <a16:creationId xmlns:a16="http://schemas.microsoft.com/office/drawing/2014/main" id="{E501268F-38D0-45CE-9C45-D9F48179201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0" name="Line 47">
          <a:extLst>
            <a:ext uri="{FF2B5EF4-FFF2-40B4-BE49-F238E27FC236}">
              <a16:creationId xmlns:a16="http://schemas.microsoft.com/office/drawing/2014/main" id="{25537947-88A7-430E-846F-3EFC1E51F11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1" name="Line 48">
          <a:extLst>
            <a:ext uri="{FF2B5EF4-FFF2-40B4-BE49-F238E27FC236}">
              <a16:creationId xmlns:a16="http://schemas.microsoft.com/office/drawing/2014/main" id="{7BD3F301-DB25-4845-94C4-87437D5CB13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2" name="Line 49">
          <a:extLst>
            <a:ext uri="{FF2B5EF4-FFF2-40B4-BE49-F238E27FC236}">
              <a16:creationId xmlns:a16="http://schemas.microsoft.com/office/drawing/2014/main" id="{22C2D256-1693-45F8-8C36-92D748D7736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3" name="Line 50">
          <a:extLst>
            <a:ext uri="{FF2B5EF4-FFF2-40B4-BE49-F238E27FC236}">
              <a16:creationId xmlns:a16="http://schemas.microsoft.com/office/drawing/2014/main" id="{5F96E16F-CD59-4893-A815-7A82E6F698A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4" name="Line 51">
          <a:extLst>
            <a:ext uri="{FF2B5EF4-FFF2-40B4-BE49-F238E27FC236}">
              <a16:creationId xmlns:a16="http://schemas.microsoft.com/office/drawing/2014/main" id="{9C6A6770-58E9-4BA9-8D77-BD7514C8532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5" name="Line 182">
          <a:extLst>
            <a:ext uri="{FF2B5EF4-FFF2-40B4-BE49-F238E27FC236}">
              <a16:creationId xmlns:a16="http://schemas.microsoft.com/office/drawing/2014/main" id="{ACCBF5A5-E5E7-42BB-9A68-53B39C44963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6" name="Line 183">
          <a:extLst>
            <a:ext uri="{FF2B5EF4-FFF2-40B4-BE49-F238E27FC236}">
              <a16:creationId xmlns:a16="http://schemas.microsoft.com/office/drawing/2014/main" id="{AB7BC70F-3853-4A89-B6EC-48184431E8C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7" name="Line 184">
          <a:extLst>
            <a:ext uri="{FF2B5EF4-FFF2-40B4-BE49-F238E27FC236}">
              <a16:creationId xmlns:a16="http://schemas.microsoft.com/office/drawing/2014/main" id="{D4894864-9F8F-4FAE-8123-480FADB4509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8" name="Line 185">
          <a:extLst>
            <a:ext uri="{FF2B5EF4-FFF2-40B4-BE49-F238E27FC236}">
              <a16:creationId xmlns:a16="http://schemas.microsoft.com/office/drawing/2014/main" id="{F1B7F367-34FD-4647-AA93-099E13DF6A5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9" name="Line 186">
          <a:extLst>
            <a:ext uri="{FF2B5EF4-FFF2-40B4-BE49-F238E27FC236}">
              <a16:creationId xmlns:a16="http://schemas.microsoft.com/office/drawing/2014/main" id="{2892D1CE-F144-4437-819E-5840050C3FCA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0" name="Line 187">
          <a:extLst>
            <a:ext uri="{FF2B5EF4-FFF2-40B4-BE49-F238E27FC236}">
              <a16:creationId xmlns:a16="http://schemas.microsoft.com/office/drawing/2014/main" id="{D0098E3B-1EC9-4E42-B99E-6DBE9B7247E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1" name="Line 46">
          <a:extLst>
            <a:ext uri="{FF2B5EF4-FFF2-40B4-BE49-F238E27FC236}">
              <a16:creationId xmlns:a16="http://schemas.microsoft.com/office/drawing/2014/main" id="{1F454F53-931B-4F09-BCA1-3791FD90DE5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2" name="Line 47">
          <a:extLst>
            <a:ext uri="{FF2B5EF4-FFF2-40B4-BE49-F238E27FC236}">
              <a16:creationId xmlns:a16="http://schemas.microsoft.com/office/drawing/2014/main" id="{59D5EF42-3ABC-4943-B1CC-8AF9DBF4A06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3" name="Line 48">
          <a:extLst>
            <a:ext uri="{FF2B5EF4-FFF2-40B4-BE49-F238E27FC236}">
              <a16:creationId xmlns:a16="http://schemas.microsoft.com/office/drawing/2014/main" id="{03B66734-237A-47C0-991E-CEA4436A97C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4" name="Line 49">
          <a:extLst>
            <a:ext uri="{FF2B5EF4-FFF2-40B4-BE49-F238E27FC236}">
              <a16:creationId xmlns:a16="http://schemas.microsoft.com/office/drawing/2014/main" id="{3CC7AFF0-CC7C-4A10-AF30-92874A97E21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5" name="Line 50">
          <a:extLst>
            <a:ext uri="{FF2B5EF4-FFF2-40B4-BE49-F238E27FC236}">
              <a16:creationId xmlns:a16="http://schemas.microsoft.com/office/drawing/2014/main" id="{6C01DC03-7F38-4E00-ABFD-16A6D03FBE7A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6" name="Line 51">
          <a:extLst>
            <a:ext uri="{FF2B5EF4-FFF2-40B4-BE49-F238E27FC236}">
              <a16:creationId xmlns:a16="http://schemas.microsoft.com/office/drawing/2014/main" id="{92103C73-0B8C-4E21-B9AF-924AC299B71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7" name="Line 182">
          <a:extLst>
            <a:ext uri="{FF2B5EF4-FFF2-40B4-BE49-F238E27FC236}">
              <a16:creationId xmlns:a16="http://schemas.microsoft.com/office/drawing/2014/main" id="{A4966168-2334-40D6-87FC-5E5D3B18122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8" name="Line 183">
          <a:extLst>
            <a:ext uri="{FF2B5EF4-FFF2-40B4-BE49-F238E27FC236}">
              <a16:creationId xmlns:a16="http://schemas.microsoft.com/office/drawing/2014/main" id="{4F66B409-1930-43D3-B210-A4753D1E5E0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9" name="Line 184">
          <a:extLst>
            <a:ext uri="{FF2B5EF4-FFF2-40B4-BE49-F238E27FC236}">
              <a16:creationId xmlns:a16="http://schemas.microsoft.com/office/drawing/2014/main" id="{21FBC7CE-3EAA-49FA-95FC-6F60E7DBB61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0" name="Line 185">
          <a:extLst>
            <a:ext uri="{FF2B5EF4-FFF2-40B4-BE49-F238E27FC236}">
              <a16:creationId xmlns:a16="http://schemas.microsoft.com/office/drawing/2014/main" id="{4B980496-CEB3-4AA8-B813-E3DC74E9BBA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1" name="Line 186">
          <a:extLst>
            <a:ext uri="{FF2B5EF4-FFF2-40B4-BE49-F238E27FC236}">
              <a16:creationId xmlns:a16="http://schemas.microsoft.com/office/drawing/2014/main" id="{2F6AA7A7-D77F-4A74-A39E-F6864D1A46B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2" name="Line 187">
          <a:extLst>
            <a:ext uri="{FF2B5EF4-FFF2-40B4-BE49-F238E27FC236}">
              <a16:creationId xmlns:a16="http://schemas.microsoft.com/office/drawing/2014/main" id="{A5733E71-5DC6-4C3B-9298-BEDCA52E970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3" name="Line 46">
          <a:extLst>
            <a:ext uri="{FF2B5EF4-FFF2-40B4-BE49-F238E27FC236}">
              <a16:creationId xmlns:a16="http://schemas.microsoft.com/office/drawing/2014/main" id="{4032B7C6-125B-4C5F-BB30-7B2DAC27BD6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4" name="Line 47">
          <a:extLst>
            <a:ext uri="{FF2B5EF4-FFF2-40B4-BE49-F238E27FC236}">
              <a16:creationId xmlns:a16="http://schemas.microsoft.com/office/drawing/2014/main" id="{D5EEE3EC-D4DD-489D-9D5D-927587EE585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5" name="Line 48">
          <a:extLst>
            <a:ext uri="{FF2B5EF4-FFF2-40B4-BE49-F238E27FC236}">
              <a16:creationId xmlns:a16="http://schemas.microsoft.com/office/drawing/2014/main" id="{A9FA39B4-2844-4AA0-AD24-D393F1FF922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6" name="Line 49">
          <a:extLst>
            <a:ext uri="{FF2B5EF4-FFF2-40B4-BE49-F238E27FC236}">
              <a16:creationId xmlns:a16="http://schemas.microsoft.com/office/drawing/2014/main" id="{4B31BA41-6790-4374-8726-E096ADE4190A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7" name="Line 50">
          <a:extLst>
            <a:ext uri="{FF2B5EF4-FFF2-40B4-BE49-F238E27FC236}">
              <a16:creationId xmlns:a16="http://schemas.microsoft.com/office/drawing/2014/main" id="{AEC1CEF8-C687-4E8A-A811-28496924293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8" name="Line 51">
          <a:extLst>
            <a:ext uri="{FF2B5EF4-FFF2-40B4-BE49-F238E27FC236}">
              <a16:creationId xmlns:a16="http://schemas.microsoft.com/office/drawing/2014/main" id="{FB40E0D6-84F3-40D0-AF76-0E293698609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9" name="Line 182">
          <a:extLst>
            <a:ext uri="{FF2B5EF4-FFF2-40B4-BE49-F238E27FC236}">
              <a16:creationId xmlns:a16="http://schemas.microsoft.com/office/drawing/2014/main" id="{210053A2-63DA-4609-927B-B63E11E4D81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0" name="Line 183">
          <a:extLst>
            <a:ext uri="{FF2B5EF4-FFF2-40B4-BE49-F238E27FC236}">
              <a16:creationId xmlns:a16="http://schemas.microsoft.com/office/drawing/2014/main" id="{5551C191-04F1-494B-98BE-9FF7AC55925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1" name="Line 184">
          <a:extLst>
            <a:ext uri="{FF2B5EF4-FFF2-40B4-BE49-F238E27FC236}">
              <a16:creationId xmlns:a16="http://schemas.microsoft.com/office/drawing/2014/main" id="{B8058373-7928-4FD9-901A-CFB97264004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2" name="Line 185">
          <a:extLst>
            <a:ext uri="{FF2B5EF4-FFF2-40B4-BE49-F238E27FC236}">
              <a16:creationId xmlns:a16="http://schemas.microsoft.com/office/drawing/2014/main" id="{67B2276C-5302-4612-89CE-A105068E9F5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3" name="Line 186">
          <a:extLst>
            <a:ext uri="{FF2B5EF4-FFF2-40B4-BE49-F238E27FC236}">
              <a16:creationId xmlns:a16="http://schemas.microsoft.com/office/drawing/2014/main" id="{C58CAC79-92D9-426D-AA90-C8F10C9FF83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4" name="Line 187">
          <a:extLst>
            <a:ext uri="{FF2B5EF4-FFF2-40B4-BE49-F238E27FC236}">
              <a16:creationId xmlns:a16="http://schemas.microsoft.com/office/drawing/2014/main" id="{BF0F5864-8730-4BCC-822D-1C63B943C47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5" name="Line 46">
          <a:extLst>
            <a:ext uri="{FF2B5EF4-FFF2-40B4-BE49-F238E27FC236}">
              <a16:creationId xmlns:a16="http://schemas.microsoft.com/office/drawing/2014/main" id="{3E06B3F8-4A87-45DF-B016-D67E277FFA7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6" name="Line 47">
          <a:extLst>
            <a:ext uri="{FF2B5EF4-FFF2-40B4-BE49-F238E27FC236}">
              <a16:creationId xmlns:a16="http://schemas.microsoft.com/office/drawing/2014/main" id="{B0480BBA-3182-44B9-88E6-90A3EFEB1E5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7" name="Line 48">
          <a:extLst>
            <a:ext uri="{FF2B5EF4-FFF2-40B4-BE49-F238E27FC236}">
              <a16:creationId xmlns:a16="http://schemas.microsoft.com/office/drawing/2014/main" id="{C14EBDBA-D67D-4ABC-AB55-979BAE1558B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8" name="Line 49">
          <a:extLst>
            <a:ext uri="{FF2B5EF4-FFF2-40B4-BE49-F238E27FC236}">
              <a16:creationId xmlns:a16="http://schemas.microsoft.com/office/drawing/2014/main" id="{93C9D34F-5D3B-4848-BC75-95B4059A1C9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9" name="Line 50">
          <a:extLst>
            <a:ext uri="{FF2B5EF4-FFF2-40B4-BE49-F238E27FC236}">
              <a16:creationId xmlns:a16="http://schemas.microsoft.com/office/drawing/2014/main" id="{A6AF2E8C-0EFD-407F-8379-843C4A6A982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0" name="Line 51">
          <a:extLst>
            <a:ext uri="{FF2B5EF4-FFF2-40B4-BE49-F238E27FC236}">
              <a16:creationId xmlns:a16="http://schemas.microsoft.com/office/drawing/2014/main" id="{E3AD0120-E6D5-4481-B15F-B70F5352F63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" name="Line 182">
          <a:extLst>
            <a:ext uri="{FF2B5EF4-FFF2-40B4-BE49-F238E27FC236}">
              <a16:creationId xmlns:a16="http://schemas.microsoft.com/office/drawing/2014/main" id="{2A7EA330-5DA7-4BCF-A720-F6CC556C0B1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" name="Line 183">
          <a:extLst>
            <a:ext uri="{FF2B5EF4-FFF2-40B4-BE49-F238E27FC236}">
              <a16:creationId xmlns:a16="http://schemas.microsoft.com/office/drawing/2014/main" id="{ABD7F773-9B9C-4D2F-A3F2-5D47A8F19D3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" name="Line 184">
          <a:extLst>
            <a:ext uri="{FF2B5EF4-FFF2-40B4-BE49-F238E27FC236}">
              <a16:creationId xmlns:a16="http://schemas.microsoft.com/office/drawing/2014/main" id="{82F013C3-3D8E-4C55-8FD7-C0117F17220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" name="Line 185">
          <a:extLst>
            <a:ext uri="{FF2B5EF4-FFF2-40B4-BE49-F238E27FC236}">
              <a16:creationId xmlns:a16="http://schemas.microsoft.com/office/drawing/2014/main" id="{F477EDBE-1BBC-4AE8-8352-9E92B9C5F12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5" name="Line 186">
          <a:extLst>
            <a:ext uri="{FF2B5EF4-FFF2-40B4-BE49-F238E27FC236}">
              <a16:creationId xmlns:a16="http://schemas.microsoft.com/office/drawing/2014/main" id="{ABE02E3A-4028-49AA-B7FC-D7B089FC647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6" name="Line 187">
          <a:extLst>
            <a:ext uri="{FF2B5EF4-FFF2-40B4-BE49-F238E27FC236}">
              <a16:creationId xmlns:a16="http://schemas.microsoft.com/office/drawing/2014/main" id="{C0B883FC-89DA-4D05-B2F6-3E1B6343F54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7" name="Line 46">
          <a:extLst>
            <a:ext uri="{FF2B5EF4-FFF2-40B4-BE49-F238E27FC236}">
              <a16:creationId xmlns:a16="http://schemas.microsoft.com/office/drawing/2014/main" id="{C8029910-5E63-4B11-AEA3-941C4A72D73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8" name="Line 47">
          <a:extLst>
            <a:ext uri="{FF2B5EF4-FFF2-40B4-BE49-F238E27FC236}">
              <a16:creationId xmlns:a16="http://schemas.microsoft.com/office/drawing/2014/main" id="{E024E41F-A8F4-441C-A2A1-7808DC2067D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9" name="Line 48">
          <a:extLst>
            <a:ext uri="{FF2B5EF4-FFF2-40B4-BE49-F238E27FC236}">
              <a16:creationId xmlns:a16="http://schemas.microsoft.com/office/drawing/2014/main" id="{6F81A812-46EE-4BB2-BD55-985DF0712E5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0" name="Line 49">
          <a:extLst>
            <a:ext uri="{FF2B5EF4-FFF2-40B4-BE49-F238E27FC236}">
              <a16:creationId xmlns:a16="http://schemas.microsoft.com/office/drawing/2014/main" id="{4E91D03A-24B5-42BC-8C49-F09F82DA384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1" name="Line 50">
          <a:extLst>
            <a:ext uri="{FF2B5EF4-FFF2-40B4-BE49-F238E27FC236}">
              <a16:creationId xmlns:a16="http://schemas.microsoft.com/office/drawing/2014/main" id="{B8EA2C5E-22F4-499B-84AC-0CAB63FA63C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2" name="Line 51">
          <a:extLst>
            <a:ext uri="{FF2B5EF4-FFF2-40B4-BE49-F238E27FC236}">
              <a16:creationId xmlns:a16="http://schemas.microsoft.com/office/drawing/2014/main" id="{61F89784-8A68-419D-B5EB-EC2AD003C96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3" name="Line 182">
          <a:extLst>
            <a:ext uri="{FF2B5EF4-FFF2-40B4-BE49-F238E27FC236}">
              <a16:creationId xmlns:a16="http://schemas.microsoft.com/office/drawing/2014/main" id="{A0C91864-4A15-414A-B504-7A44B720FB3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4" name="Line 183">
          <a:extLst>
            <a:ext uri="{FF2B5EF4-FFF2-40B4-BE49-F238E27FC236}">
              <a16:creationId xmlns:a16="http://schemas.microsoft.com/office/drawing/2014/main" id="{DA803BB2-56A4-49B7-830B-C266F35716B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5" name="Line 184">
          <a:extLst>
            <a:ext uri="{FF2B5EF4-FFF2-40B4-BE49-F238E27FC236}">
              <a16:creationId xmlns:a16="http://schemas.microsoft.com/office/drawing/2014/main" id="{B33E35F9-BFF8-40F2-9D99-B845F718383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6" name="Line 185">
          <a:extLst>
            <a:ext uri="{FF2B5EF4-FFF2-40B4-BE49-F238E27FC236}">
              <a16:creationId xmlns:a16="http://schemas.microsoft.com/office/drawing/2014/main" id="{5F42AC23-659D-4E43-A555-54D31D988EF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7" name="Line 186">
          <a:extLst>
            <a:ext uri="{FF2B5EF4-FFF2-40B4-BE49-F238E27FC236}">
              <a16:creationId xmlns:a16="http://schemas.microsoft.com/office/drawing/2014/main" id="{74DC5BFC-0F8D-442D-90DF-F255946AF942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8" name="Line 187">
          <a:extLst>
            <a:ext uri="{FF2B5EF4-FFF2-40B4-BE49-F238E27FC236}">
              <a16:creationId xmlns:a16="http://schemas.microsoft.com/office/drawing/2014/main" id="{B9DF8FD6-A871-445C-9D31-494130A8765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9" name="Line 46">
          <a:extLst>
            <a:ext uri="{FF2B5EF4-FFF2-40B4-BE49-F238E27FC236}">
              <a16:creationId xmlns:a16="http://schemas.microsoft.com/office/drawing/2014/main" id="{A4EC2DD6-5760-43BE-808B-B5E0E2B2FD2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0" name="Line 47">
          <a:extLst>
            <a:ext uri="{FF2B5EF4-FFF2-40B4-BE49-F238E27FC236}">
              <a16:creationId xmlns:a16="http://schemas.microsoft.com/office/drawing/2014/main" id="{A7CA50FD-286F-493D-B6DE-753625B8AF0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1" name="Line 48">
          <a:extLst>
            <a:ext uri="{FF2B5EF4-FFF2-40B4-BE49-F238E27FC236}">
              <a16:creationId xmlns:a16="http://schemas.microsoft.com/office/drawing/2014/main" id="{42640C3D-B2C1-43AB-813E-EF90AE23583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2" name="Line 49">
          <a:extLst>
            <a:ext uri="{FF2B5EF4-FFF2-40B4-BE49-F238E27FC236}">
              <a16:creationId xmlns:a16="http://schemas.microsoft.com/office/drawing/2014/main" id="{63B89ECE-B177-49C9-89F4-F7FD05A4105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3" name="Line 50">
          <a:extLst>
            <a:ext uri="{FF2B5EF4-FFF2-40B4-BE49-F238E27FC236}">
              <a16:creationId xmlns:a16="http://schemas.microsoft.com/office/drawing/2014/main" id="{0617493B-FCF1-41AA-AEE8-61E70881C3F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4" name="Line 51">
          <a:extLst>
            <a:ext uri="{FF2B5EF4-FFF2-40B4-BE49-F238E27FC236}">
              <a16:creationId xmlns:a16="http://schemas.microsoft.com/office/drawing/2014/main" id="{34D2F606-D0D9-44E3-98BA-1D633B1F7F77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5" name="Line 182">
          <a:extLst>
            <a:ext uri="{FF2B5EF4-FFF2-40B4-BE49-F238E27FC236}">
              <a16:creationId xmlns:a16="http://schemas.microsoft.com/office/drawing/2014/main" id="{3430AF65-A1C5-43CB-91F7-29062895ED9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6" name="Line 183">
          <a:extLst>
            <a:ext uri="{FF2B5EF4-FFF2-40B4-BE49-F238E27FC236}">
              <a16:creationId xmlns:a16="http://schemas.microsoft.com/office/drawing/2014/main" id="{0E969A4C-97C4-492C-829F-E0E35DB5173C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7" name="Line 184">
          <a:extLst>
            <a:ext uri="{FF2B5EF4-FFF2-40B4-BE49-F238E27FC236}">
              <a16:creationId xmlns:a16="http://schemas.microsoft.com/office/drawing/2014/main" id="{1CDE4348-2491-45E5-9820-FBFADD5FC5E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8" name="Line 185">
          <a:extLst>
            <a:ext uri="{FF2B5EF4-FFF2-40B4-BE49-F238E27FC236}">
              <a16:creationId xmlns:a16="http://schemas.microsoft.com/office/drawing/2014/main" id="{4D6754CE-ED9A-48E7-8940-0A86E890AD6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9" name="Line 186">
          <a:extLst>
            <a:ext uri="{FF2B5EF4-FFF2-40B4-BE49-F238E27FC236}">
              <a16:creationId xmlns:a16="http://schemas.microsoft.com/office/drawing/2014/main" id="{BE60A6FA-5CB7-43F2-9938-538FC64189C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0" name="Line 187">
          <a:extLst>
            <a:ext uri="{FF2B5EF4-FFF2-40B4-BE49-F238E27FC236}">
              <a16:creationId xmlns:a16="http://schemas.microsoft.com/office/drawing/2014/main" id="{4A073294-2F47-4C64-9B3F-2292B8D2B21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1" name="Line 46">
          <a:extLst>
            <a:ext uri="{FF2B5EF4-FFF2-40B4-BE49-F238E27FC236}">
              <a16:creationId xmlns:a16="http://schemas.microsoft.com/office/drawing/2014/main" id="{100EAC2D-69E2-4022-A68B-DF458EB31C5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2" name="Line 47">
          <a:extLst>
            <a:ext uri="{FF2B5EF4-FFF2-40B4-BE49-F238E27FC236}">
              <a16:creationId xmlns:a16="http://schemas.microsoft.com/office/drawing/2014/main" id="{49BA0B1D-0091-46FA-B6F8-1C4E2B07206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3" name="Line 48">
          <a:extLst>
            <a:ext uri="{FF2B5EF4-FFF2-40B4-BE49-F238E27FC236}">
              <a16:creationId xmlns:a16="http://schemas.microsoft.com/office/drawing/2014/main" id="{193AE360-5BC6-44A2-9A8A-EA7237CA473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4" name="Line 49">
          <a:extLst>
            <a:ext uri="{FF2B5EF4-FFF2-40B4-BE49-F238E27FC236}">
              <a16:creationId xmlns:a16="http://schemas.microsoft.com/office/drawing/2014/main" id="{C6C1F015-B5FE-4F91-94B0-534C9B0BA25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5" name="Line 50">
          <a:extLst>
            <a:ext uri="{FF2B5EF4-FFF2-40B4-BE49-F238E27FC236}">
              <a16:creationId xmlns:a16="http://schemas.microsoft.com/office/drawing/2014/main" id="{384265A1-3F32-44AE-A2EC-2B849B4F992D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6" name="Line 51">
          <a:extLst>
            <a:ext uri="{FF2B5EF4-FFF2-40B4-BE49-F238E27FC236}">
              <a16:creationId xmlns:a16="http://schemas.microsoft.com/office/drawing/2014/main" id="{88BC1354-E7FA-466E-B9EC-9D12A12CA3A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7" name="Line 182">
          <a:extLst>
            <a:ext uri="{FF2B5EF4-FFF2-40B4-BE49-F238E27FC236}">
              <a16:creationId xmlns:a16="http://schemas.microsoft.com/office/drawing/2014/main" id="{6FB273B9-1BBE-4AE7-AF49-52E684652A6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8" name="Line 183">
          <a:extLst>
            <a:ext uri="{FF2B5EF4-FFF2-40B4-BE49-F238E27FC236}">
              <a16:creationId xmlns:a16="http://schemas.microsoft.com/office/drawing/2014/main" id="{600F9B5E-6F51-4609-A4C5-CB5FF191B6C4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9" name="Line 184">
          <a:extLst>
            <a:ext uri="{FF2B5EF4-FFF2-40B4-BE49-F238E27FC236}">
              <a16:creationId xmlns:a16="http://schemas.microsoft.com/office/drawing/2014/main" id="{CCF58A40-55A2-405B-B260-3077C58F19D5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0" name="Line 185">
          <a:extLst>
            <a:ext uri="{FF2B5EF4-FFF2-40B4-BE49-F238E27FC236}">
              <a16:creationId xmlns:a16="http://schemas.microsoft.com/office/drawing/2014/main" id="{E1734894-6D64-472A-98E2-CC2EB2E0BC1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1" name="Line 186">
          <a:extLst>
            <a:ext uri="{FF2B5EF4-FFF2-40B4-BE49-F238E27FC236}">
              <a16:creationId xmlns:a16="http://schemas.microsoft.com/office/drawing/2014/main" id="{D0C0BDCE-B8E9-4EDD-819D-A3CAB49A9A6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2" name="Line 187">
          <a:extLst>
            <a:ext uri="{FF2B5EF4-FFF2-40B4-BE49-F238E27FC236}">
              <a16:creationId xmlns:a16="http://schemas.microsoft.com/office/drawing/2014/main" id="{932F5B83-B941-4479-A08C-54FEFD96825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3" name="Line 46">
          <a:extLst>
            <a:ext uri="{FF2B5EF4-FFF2-40B4-BE49-F238E27FC236}">
              <a16:creationId xmlns:a16="http://schemas.microsoft.com/office/drawing/2014/main" id="{3B504F0F-71A6-402F-B99B-8C24D7D13A9F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4" name="Line 47">
          <a:extLst>
            <a:ext uri="{FF2B5EF4-FFF2-40B4-BE49-F238E27FC236}">
              <a16:creationId xmlns:a16="http://schemas.microsoft.com/office/drawing/2014/main" id="{18E55D2E-859F-4D89-A5F7-51D59CEF4678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5" name="Line 48">
          <a:extLst>
            <a:ext uri="{FF2B5EF4-FFF2-40B4-BE49-F238E27FC236}">
              <a16:creationId xmlns:a16="http://schemas.microsoft.com/office/drawing/2014/main" id="{4E75C48C-C141-4618-8A6A-747A9FF9C503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6" name="Line 49">
          <a:extLst>
            <a:ext uri="{FF2B5EF4-FFF2-40B4-BE49-F238E27FC236}">
              <a16:creationId xmlns:a16="http://schemas.microsoft.com/office/drawing/2014/main" id="{D6925782-F8F5-45C3-8A87-7BCCBC79239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7" name="Line 50">
          <a:extLst>
            <a:ext uri="{FF2B5EF4-FFF2-40B4-BE49-F238E27FC236}">
              <a16:creationId xmlns:a16="http://schemas.microsoft.com/office/drawing/2014/main" id="{AC10B390-2575-4E95-BDF8-9EC0E7F58DB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8" name="Line 51">
          <a:extLst>
            <a:ext uri="{FF2B5EF4-FFF2-40B4-BE49-F238E27FC236}">
              <a16:creationId xmlns:a16="http://schemas.microsoft.com/office/drawing/2014/main" id="{92370F2D-21DE-494B-82FC-ABAD03565DD6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9" name="Line 182">
          <a:extLst>
            <a:ext uri="{FF2B5EF4-FFF2-40B4-BE49-F238E27FC236}">
              <a16:creationId xmlns:a16="http://schemas.microsoft.com/office/drawing/2014/main" id="{04EB4EE9-990C-4E06-9E7B-E43F5338546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0" name="Line 183">
          <a:extLst>
            <a:ext uri="{FF2B5EF4-FFF2-40B4-BE49-F238E27FC236}">
              <a16:creationId xmlns:a16="http://schemas.microsoft.com/office/drawing/2014/main" id="{1C791802-D2D7-43F7-B603-651E2BB71041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1" name="Line 184">
          <a:extLst>
            <a:ext uri="{FF2B5EF4-FFF2-40B4-BE49-F238E27FC236}">
              <a16:creationId xmlns:a16="http://schemas.microsoft.com/office/drawing/2014/main" id="{0773F334-3348-4788-9750-A303BD6A4C7E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2" name="Line 185">
          <a:extLst>
            <a:ext uri="{FF2B5EF4-FFF2-40B4-BE49-F238E27FC236}">
              <a16:creationId xmlns:a16="http://schemas.microsoft.com/office/drawing/2014/main" id="{27280A07-84B8-4AB7-9CF2-3048F0D5CD49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3" name="Line 186">
          <a:extLst>
            <a:ext uri="{FF2B5EF4-FFF2-40B4-BE49-F238E27FC236}">
              <a16:creationId xmlns:a16="http://schemas.microsoft.com/office/drawing/2014/main" id="{6F799206-D07E-47C4-B416-729AE4ADE92B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4" name="Line 187">
          <a:extLst>
            <a:ext uri="{FF2B5EF4-FFF2-40B4-BE49-F238E27FC236}">
              <a16:creationId xmlns:a16="http://schemas.microsoft.com/office/drawing/2014/main" id="{236BBC0E-9C32-4BE1-A64B-B8711371F9E0}"/>
            </a:ext>
          </a:extLst>
        </xdr:cNvPr>
        <xdr:cNvSpPr>
          <a:spLocks noChangeShapeType="1"/>
        </xdr:cNvSpPr>
      </xdr:nvSpPr>
      <xdr:spPr bwMode="auto">
        <a:xfrm>
          <a:off x="10925175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95" name="Line 46">
          <a:extLst>
            <a:ext uri="{FF2B5EF4-FFF2-40B4-BE49-F238E27FC236}">
              <a16:creationId xmlns:a16="http://schemas.microsoft.com/office/drawing/2014/main" id="{A344B49A-207F-4B71-A96D-38A261C25BD7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96" name="Line 47">
          <a:extLst>
            <a:ext uri="{FF2B5EF4-FFF2-40B4-BE49-F238E27FC236}">
              <a16:creationId xmlns:a16="http://schemas.microsoft.com/office/drawing/2014/main" id="{E77C1A1A-2126-4490-B5E2-F0B5734E8BF1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97" name="Line 48">
          <a:extLst>
            <a:ext uri="{FF2B5EF4-FFF2-40B4-BE49-F238E27FC236}">
              <a16:creationId xmlns:a16="http://schemas.microsoft.com/office/drawing/2014/main" id="{2D02890A-BFD1-4AD6-B708-7839E6F651DB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98" name="Line 49">
          <a:extLst>
            <a:ext uri="{FF2B5EF4-FFF2-40B4-BE49-F238E27FC236}">
              <a16:creationId xmlns:a16="http://schemas.microsoft.com/office/drawing/2014/main" id="{D1439CD2-AA1B-4C84-ABD9-764F3D739668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99" name="Line 50">
          <a:extLst>
            <a:ext uri="{FF2B5EF4-FFF2-40B4-BE49-F238E27FC236}">
              <a16:creationId xmlns:a16="http://schemas.microsoft.com/office/drawing/2014/main" id="{35E17310-5556-4838-BAB6-E9F245B1B5B4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0" name="Line 51">
          <a:extLst>
            <a:ext uri="{FF2B5EF4-FFF2-40B4-BE49-F238E27FC236}">
              <a16:creationId xmlns:a16="http://schemas.microsoft.com/office/drawing/2014/main" id="{7A647C66-929D-4939-90BF-AD530768EC02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1" name="Line 182">
          <a:extLst>
            <a:ext uri="{FF2B5EF4-FFF2-40B4-BE49-F238E27FC236}">
              <a16:creationId xmlns:a16="http://schemas.microsoft.com/office/drawing/2014/main" id="{D0A79F59-B24F-489B-9509-C31C417DA805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2" name="Line 183">
          <a:extLst>
            <a:ext uri="{FF2B5EF4-FFF2-40B4-BE49-F238E27FC236}">
              <a16:creationId xmlns:a16="http://schemas.microsoft.com/office/drawing/2014/main" id="{B148CF1F-3915-4680-BEC9-871E780B2F80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3" name="Line 184">
          <a:extLst>
            <a:ext uri="{FF2B5EF4-FFF2-40B4-BE49-F238E27FC236}">
              <a16:creationId xmlns:a16="http://schemas.microsoft.com/office/drawing/2014/main" id="{ADAB6094-7095-4B39-A48B-01477B597AB4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4" name="Line 185">
          <a:extLst>
            <a:ext uri="{FF2B5EF4-FFF2-40B4-BE49-F238E27FC236}">
              <a16:creationId xmlns:a16="http://schemas.microsoft.com/office/drawing/2014/main" id="{9A313087-2074-4D52-A7BC-6084516BAF1F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5" name="Line 186">
          <a:extLst>
            <a:ext uri="{FF2B5EF4-FFF2-40B4-BE49-F238E27FC236}">
              <a16:creationId xmlns:a16="http://schemas.microsoft.com/office/drawing/2014/main" id="{3E700274-C2E6-45F2-A9C0-D5DF86531552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6" name="Line 187">
          <a:extLst>
            <a:ext uri="{FF2B5EF4-FFF2-40B4-BE49-F238E27FC236}">
              <a16:creationId xmlns:a16="http://schemas.microsoft.com/office/drawing/2014/main" id="{827311AA-3A12-4487-B055-1CC6517EA91D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7" name="Line 46">
          <a:extLst>
            <a:ext uri="{FF2B5EF4-FFF2-40B4-BE49-F238E27FC236}">
              <a16:creationId xmlns:a16="http://schemas.microsoft.com/office/drawing/2014/main" id="{87A265A5-7EBC-46EC-A4C4-4A5FEEE16537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8" name="Line 47">
          <a:extLst>
            <a:ext uri="{FF2B5EF4-FFF2-40B4-BE49-F238E27FC236}">
              <a16:creationId xmlns:a16="http://schemas.microsoft.com/office/drawing/2014/main" id="{55B4F0AC-A416-433B-8CA6-9796039F1D70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09" name="Line 48">
          <a:extLst>
            <a:ext uri="{FF2B5EF4-FFF2-40B4-BE49-F238E27FC236}">
              <a16:creationId xmlns:a16="http://schemas.microsoft.com/office/drawing/2014/main" id="{77AA84C0-A834-4101-94AA-9D8A4DD76299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0" name="Line 49">
          <a:extLst>
            <a:ext uri="{FF2B5EF4-FFF2-40B4-BE49-F238E27FC236}">
              <a16:creationId xmlns:a16="http://schemas.microsoft.com/office/drawing/2014/main" id="{4C00B5C5-0F6E-4E5E-A211-42553810F122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1" name="Line 50">
          <a:extLst>
            <a:ext uri="{FF2B5EF4-FFF2-40B4-BE49-F238E27FC236}">
              <a16:creationId xmlns:a16="http://schemas.microsoft.com/office/drawing/2014/main" id="{71F92DED-AA28-476D-82F1-CD12A9362C7D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2" name="Line 51">
          <a:extLst>
            <a:ext uri="{FF2B5EF4-FFF2-40B4-BE49-F238E27FC236}">
              <a16:creationId xmlns:a16="http://schemas.microsoft.com/office/drawing/2014/main" id="{F3D9FF43-AF2E-4A8A-8C88-2A56A419D9DA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3" name="Line 182">
          <a:extLst>
            <a:ext uri="{FF2B5EF4-FFF2-40B4-BE49-F238E27FC236}">
              <a16:creationId xmlns:a16="http://schemas.microsoft.com/office/drawing/2014/main" id="{F52756B1-0448-44DA-92D4-C3C9A4B9CCDC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4" name="Line 183">
          <a:extLst>
            <a:ext uri="{FF2B5EF4-FFF2-40B4-BE49-F238E27FC236}">
              <a16:creationId xmlns:a16="http://schemas.microsoft.com/office/drawing/2014/main" id="{1647AA68-09AC-455E-9B34-D4743FA7B46C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5" name="Line 184">
          <a:extLst>
            <a:ext uri="{FF2B5EF4-FFF2-40B4-BE49-F238E27FC236}">
              <a16:creationId xmlns:a16="http://schemas.microsoft.com/office/drawing/2014/main" id="{A3B93D8A-AAB9-4AE1-8A73-B18C5ACB28BF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6" name="Line 185">
          <a:extLst>
            <a:ext uri="{FF2B5EF4-FFF2-40B4-BE49-F238E27FC236}">
              <a16:creationId xmlns:a16="http://schemas.microsoft.com/office/drawing/2014/main" id="{6DF20758-C06C-4461-9AE9-9C572499609E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7" name="Line 186">
          <a:extLst>
            <a:ext uri="{FF2B5EF4-FFF2-40B4-BE49-F238E27FC236}">
              <a16:creationId xmlns:a16="http://schemas.microsoft.com/office/drawing/2014/main" id="{3595EC00-DB44-416A-9644-0F4C48B6B02E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8" name="Line 187">
          <a:extLst>
            <a:ext uri="{FF2B5EF4-FFF2-40B4-BE49-F238E27FC236}">
              <a16:creationId xmlns:a16="http://schemas.microsoft.com/office/drawing/2014/main" id="{3FFAFCB9-E9CD-4D7B-8553-284387814665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19" name="Line 46">
          <a:extLst>
            <a:ext uri="{FF2B5EF4-FFF2-40B4-BE49-F238E27FC236}">
              <a16:creationId xmlns:a16="http://schemas.microsoft.com/office/drawing/2014/main" id="{8F70255F-771E-4FA3-8416-17E30F507331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0" name="Line 47">
          <a:extLst>
            <a:ext uri="{FF2B5EF4-FFF2-40B4-BE49-F238E27FC236}">
              <a16:creationId xmlns:a16="http://schemas.microsoft.com/office/drawing/2014/main" id="{76B83FA6-8BD8-42D9-99E2-86BC79A44D28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1" name="Line 48">
          <a:extLst>
            <a:ext uri="{FF2B5EF4-FFF2-40B4-BE49-F238E27FC236}">
              <a16:creationId xmlns:a16="http://schemas.microsoft.com/office/drawing/2014/main" id="{4E394031-411F-4084-BBAA-347C5A325619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2" name="Line 49">
          <a:extLst>
            <a:ext uri="{FF2B5EF4-FFF2-40B4-BE49-F238E27FC236}">
              <a16:creationId xmlns:a16="http://schemas.microsoft.com/office/drawing/2014/main" id="{563F8A03-E20B-49CE-92D3-FEAFF886714E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3" name="Line 50">
          <a:extLst>
            <a:ext uri="{FF2B5EF4-FFF2-40B4-BE49-F238E27FC236}">
              <a16:creationId xmlns:a16="http://schemas.microsoft.com/office/drawing/2014/main" id="{0894FCEB-CB6B-4E4E-B56A-72415775C1D5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4" name="Line 51">
          <a:extLst>
            <a:ext uri="{FF2B5EF4-FFF2-40B4-BE49-F238E27FC236}">
              <a16:creationId xmlns:a16="http://schemas.microsoft.com/office/drawing/2014/main" id="{C1BE3439-261B-4B91-A7D1-429D170D58DB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5" name="Line 182">
          <a:extLst>
            <a:ext uri="{FF2B5EF4-FFF2-40B4-BE49-F238E27FC236}">
              <a16:creationId xmlns:a16="http://schemas.microsoft.com/office/drawing/2014/main" id="{F04ABAC4-3E66-4802-B77B-B1066BE82156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6" name="Line 183">
          <a:extLst>
            <a:ext uri="{FF2B5EF4-FFF2-40B4-BE49-F238E27FC236}">
              <a16:creationId xmlns:a16="http://schemas.microsoft.com/office/drawing/2014/main" id="{016CF121-AF14-4BC2-8D16-1C9F1017DA94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7" name="Line 184">
          <a:extLst>
            <a:ext uri="{FF2B5EF4-FFF2-40B4-BE49-F238E27FC236}">
              <a16:creationId xmlns:a16="http://schemas.microsoft.com/office/drawing/2014/main" id="{7A27BC58-700F-4182-A34A-B1A94BAB06E1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8" name="Line 185">
          <a:extLst>
            <a:ext uri="{FF2B5EF4-FFF2-40B4-BE49-F238E27FC236}">
              <a16:creationId xmlns:a16="http://schemas.microsoft.com/office/drawing/2014/main" id="{99839EC3-D8F5-44E7-A8FF-ABD2EAE37F72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29" name="Line 186">
          <a:extLst>
            <a:ext uri="{FF2B5EF4-FFF2-40B4-BE49-F238E27FC236}">
              <a16:creationId xmlns:a16="http://schemas.microsoft.com/office/drawing/2014/main" id="{853E0DB8-FF2B-4E58-8514-55A57BB23235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0" name="Line 187">
          <a:extLst>
            <a:ext uri="{FF2B5EF4-FFF2-40B4-BE49-F238E27FC236}">
              <a16:creationId xmlns:a16="http://schemas.microsoft.com/office/drawing/2014/main" id="{CAB0F400-E9D6-4BC5-86A8-AC76B982E438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1" name="Line 46">
          <a:extLst>
            <a:ext uri="{FF2B5EF4-FFF2-40B4-BE49-F238E27FC236}">
              <a16:creationId xmlns:a16="http://schemas.microsoft.com/office/drawing/2014/main" id="{028A4AE2-8E51-4BDC-BE91-9DD8B2153417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2" name="Line 47">
          <a:extLst>
            <a:ext uri="{FF2B5EF4-FFF2-40B4-BE49-F238E27FC236}">
              <a16:creationId xmlns:a16="http://schemas.microsoft.com/office/drawing/2014/main" id="{5410E7D8-F098-45F0-A852-BB7B4F60CE26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3" name="Line 48">
          <a:extLst>
            <a:ext uri="{FF2B5EF4-FFF2-40B4-BE49-F238E27FC236}">
              <a16:creationId xmlns:a16="http://schemas.microsoft.com/office/drawing/2014/main" id="{54C5884D-469D-41BE-ADCE-055C15DFF976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4" name="Line 49">
          <a:extLst>
            <a:ext uri="{FF2B5EF4-FFF2-40B4-BE49-F238E27FC236}">
              <a16:creationId xmlns:a16="http://schemas.microsoft.com/office/drawing/2014/main" id="{28B29ED3-073D-4A35-B7A8-342558F64AC7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5" name="Line 50">
          <a:extLst>
            <a:ext uri="{FF2B5EF4-FFF2-40B4-BE49-F238E27FC236}">
              <a16:creationId xmlns:a16="http://schemas.microsoft.com/office/drawing/2014/main" id="{27D59B1F-417D-43B2-8F75-06ACA27D0E94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6" name="Line 51">
          <a:extLst>
            <a:ext uri="{FF2B5EF4-FFF2-40B4-BE49-F238E27FC236}">
              <a16:creationId xmlns:a16="http://schemas.microsoft.com/office/drawing/2014/main" id="{6D3731B8-7720-4FC2-B03F-A82C83AFAA18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7" name="Line 182">
          <a:extLst>
            <a:ext uri="{FF2B5EF4-FFF2-40B4-BE49-F238E27FC236}">
              <a16:creationId xmlns:a16="http://schemas.microsoft.com/office/drawing/2014/main" id="{39D78F00-06F9-4FE6-8675-655BDFF56404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8" name="Line 183">
          <a:extLst>
            <a:ext uri="{FF2B5EF4-FFF2-40B4-BE49-F238E27FC236}">
              <a16:creationId xmlns:a16="http://schemas.microsoft.com/office/drawing/2014/main" id="{375C7C06-CEF6-4DC4-BA98-2D877FD414A9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39" name="Line 184">
          <a:extLst>
            <a:ext uri="{FF2B5EF4-FFF2-40B4-BE49-F238E27FC236}">
              <a16:creationId xmlns:a16="http://schemas.microsoft.com/office/drawing/2014/main" id="{D61FC403-EEA7-41D5-A308-3ED73433AEFF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40" name="Line 185">
          <a:extLst>
            <a:ext uri="{FF2B5EF4-FFF2-40B4-BE49-F238E27FC236}">
              <a16:creationId xmlns:a16="http://schemas.microsoft.com/office/drawing/2014/main" id="{35225B48-2112-4B90-AF45-0F44311FD5A0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41" name="Line 186">
          <a:extLst>
            <a:ext uri="{FF2B5EF4-FFF2-40B4-BE49-F238E27FC236}">
              <a16:creationId xmlns:a16="http://schemas.microsoft.com/office/drawing/2014/main" id="{3F4609CD-BC87-4BD0-B1B5-96F5A0EEBF5A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342" name="Line 187">
          <a:extLst>
            <a:ext uri="{FF2B5EF4-FFF2-40B4-BE49-F238E27FC236}">
              <a16:creationId xmlns:a16="http://schemas.microsoft.com/office/drawing/2014/main" id="{D0137488-D929-4FBC-9A82-B34EE0B5311E}"/>
            </a:ext>
          </a:extLst>
        </xdr:cNvPr>
        <xdr:cNvSpPr>
          <a:spLocks noChangeShapeType="1"/>
        </xdr:cNvSpPr>
      </xdr:nvSpPr>
      <xdr:spPr bwMode="auto">
        <a:xfrm>
          <a:off x="10925175" y="1230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3" name="Line 46">
          <a:extLst>
            <a:ext uri="{FF2B5EF4-FFF2-40B4-BE49-F238E27FC236}">
              <a16:creationId xmlns:a16="http://schemas.microsoft.com/office/drawing/2014/main" id="{D37D398B-9443-4FCB-BE25-66D383874924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4" name="Line 47">
          <a:extLst>
            <a:ext uri="{FF2B5EF4-FFF2-40B4-BE49-F238E27FC236}">
              <a16:creationId xmlns:a16="http://schemas.microsoft.com/office/drawing/2014/main" id="{3FA1204F-0E87-4267-8D30-573B610F0FDA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5" name="Line 48">
          <a:extLst>
            <a:ext uri="{FF2B5EF4-FFF2-40B4-BE49-F238E27FC236}">
              <a16:creationId xmlns:a16="http://schemas.microsoft.com/office/drawing/2014/main" id="{008D9A0F-4A64-4206-97EC-09DE774FDF0B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6" name="Line 49">
          <a:extLst>
            <a:ext uri="{FF2B5EF4-FFF2-40B4-BE49-F238E27FC236}">
              <a16:creationId xmlns:a16="http://schemas.microsoft.com/office/drawing/2014/main" id="{D37F7303-052F-4E8C-B184-FD3164686DFD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7" name="Line 50">
          <a:extLst>
            <a:ext uri="{FF2B5EF4-FFF2-40B4-BE49-F238E27FC236}">
              <a16:creationId xmlns:a16="http://schemas.microsoft.com/office/drawing/2014/main" id="{FA0A7759-F2AA-4DA0-AEBC-5E7FBD565207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8" name="Line 51">
          <a:extLst>
            <a:ext uri="{FF2B5EF4-FFF2-40B4-BE49-F238E27FC236}">
              <a16:creationId xmlns:a16="http://schemas.microsoft.com/office/drawing/2014/main" id="{F6ED7FFD-1AFD-4DBB-A089-8DD215098C0E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9" name="Line 182">
          <a:extLst>
            <a:ext uri="{FF2B5EF4-FFF2-40B4-BE49-F238E27FC236}">
              <a16:creationId xmlns:a16="http://schemas.microsoft.com/office/drawing/2014/main" id="{AC560FD0-C998-4774-AC3E-FCB9B3E93203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0" name="Line 183">
          <a:extLst>
            <a:ext uri="{FF2B5EF4-FFF2-40B4-BE49-F238E27FC236}">
              <a16:creationId xmlns:a16="http://schemas.microsoft.com/office/drawing/2014/main" id="{6D2E6F46-6960-49D0-8C0A-0D20A70A9ECE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1" name="Line 184">
          <a:extLst>
            <a:ext uri="{FF2B5EF4-FFF2-40B4-BE49-F238E27FC236}">
              <a16:creationId xmlns:a16="http://schemas.microsoft.com/office/drawing/2014/main" id="{C8367ECC-D530-4414-BD7C-CECB1B511BA8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2" name="Line 185">
          <a:extLst>
            <a:ext uri="{FF2B5EF4-FFF2-40B4-BE49-F238E27FC236}">
              <a16:creationId xmlns:a16="http://schemas.microsoft.com/office/drawing/2014/main" id="{313910C0-3A42-4F1F-8B60-2510F4FEAE9F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3" name="Line 186">
          <a:extLst>
            <a:ext uri="{FF2B5EF4-FFF2-40B4-BE49-F238E27FC236}">
              <a16:creationId xmlns:a16="http://schemas.microsoft.com/office/drawing/2014/main" id="{EF630435-C725-4573-9F9C-19CD1E3ADE68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4" name="Line 187">
          <a:extLst>
            <a:ext uri="{FF2B5EF4-FFF2-40B4-BE49-F238E27FC236}">
              <a16:creationId xmlns:a16="http://schemas.microsoft.com/office/drawing/2014/main" id="{23508E8C-34AA-4321-B04A-7E9B0E005271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5" name="Line 46">
          <a:extLst>
            <a:ext uri="{FF2B5EF4-FFF2-40B4-BE49-F238E27FC236}">
              <a16:creationId xmlns:a16="http://schemas.microsoft.com/office/drawing/2014/main" id="{14F9F1D0-87DC-4265-A3C7-D7B034F71548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6" name="Line 47">
          <a:extLst>
            <a:ext uri="{FF2B5EF4-FFF2-40B4-BE49-F238E27FC236}">
              <a16:creationId xmlns:a16="http://schemas.microsoft.com/office/drawing/2014/main" id="{3F253713-90DB-4CE7-B1B8-0A8CA7143C26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7" name="Line 48">
          <a:extLst>
            <a:ext uri="{FF2B5EF4-FFF2-40B4-BE49-F238E27FC236}">
              <a16:creationId xmlns:a16="http://schemas.microsoft.com/office/drawing/2014/main" id="{908C6E5C-0434-4DE7-9E91-0042C23C396E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8" name="Line 49">
          <a:extLst>
            <a:ext uri="{FF2B5EF4-FFF2-40B4-BE49-F238E27FC236}">
              <a16:creationId xmlns:a16="http://schemas.microsoft.com/office/drawing/2014/main" id="{ADAA1E39-FA52-408C-849C-EFCDF16D9D72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59" name="Line 50">
          <a:extLst>
            <a:ext uri="{FF2B5EF4-FFF2-40B4-BE49-F238E27FC236}">
              <a16:creationId xmlns:a16="http://schemas.microsoft.com/office/drawing/2014/main" id="{94B3CBD3-BA25-47CB-9590-FBC197ACB016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0" name="Line 51">
          <a:extLst>
            <a:ext uri="{FF2B5EF4-FFF2-40B4-BE49-F238E27FC236}">
              <a16:creationId xmlns:a16="http://schemas.microsoft.com/office/drawing/2014/main" id="{E88D3AED-7ED6-48E7-9296-A1EA97990969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1" name="Line 182">
          <a:extLst>
            <a:ext uri="{FF2B5EF4-FFF2-40B4-BE49-F238E27FC236}">
              <a16:creationId xmlns:a16="http://schemas.microsoft.com/office/drawing/2014/main" id="{3ECFC30A-9D01-441D-8B15-BB3CC3453300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2" name="Line 183">
          <a:extLst>
            <a:ext uri="{FF2B5EF4-FFF2-40B4-BE49-F238E27FC236}">
              <a16:creationId xmlns:a16="http://schemas.microsoft.com/office/drawing/2014/main" id="{71AB5676-659A-4B49-B591-F2B191949FA1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3" name="Line 184">
          <a:extLst>
            <a:ext uri="{FF2B5EF4-FFF2-40B4-BE49-F238E27FC236}">
              <a16:creationId xmlns:a16="http://schemas.microsoft.com/office/drawing/2014/main" id="{E07B0AE0-340D-4CB2-A8DF-EE2FC953C193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4" name="Line 185">
          <a:extLst>
            <a:ext uri="{FF2B5EF4-FFF2-40B4-BE49-F238E27FC236}">
              <a16:creationId xmlns:a16="http://schemas.microsoft.com/office/drawing/2014/main" id="{39B367D6-EBD0-49C7-A873-9158B252E45E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5" name="Line 186">
          <a:extLst>
            <a:ext uri="{FF2B5EF4-FFF2-40B4-BE49-F238E27FC236}">
              <a16:creationId xmlns:a16="http://schemas.microsoft.com/office/drawing/2014/main" id="{14E31A10-FAD6-4E17-A1DF-4ED2F6A252C1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6" name="Line 187">
          <a:extLst>
            <a:ext uri="{FF2B5EF4-FFF2-40B4-BE49-F238E27FC236}">
              <a16:creationId xmlns:a16="http://schemas.microsoft.com/office/drawing/2014/main" id="{A547A7AA-DB6D-4A37-8997-7D678C94CCB3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7" name="Line 46">
          <a:extLst>
            <a:ext uri="{FF2B5EF4-FFF2-40B4-BE49-F238E27FC236}">
              <a16:creationId xmlns:a16="http://schemas.microsoft.com/office/drawing/2014/main" id="{AAB73A7F-6A04-498A-AFB9-312B02A788D1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8" name="Line 47">
          <a:extLst>
            <a:ext uri="{FF2B5EF4-FFF2-40B4-BE49-F238E27FC236}">
              <a16:creationId xmlns:a16="http://schemas.microsoft.com/office/drawing/2014/main" id="{5098094B-1480-4C92-B758-72A95E13A196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69" name="Line 48">
          <a:extLst>
            <a:ext uri="{FF2B5EF4-FFF2-40B4-BE49-F238E27FC236}">
              <a16:creationId xmlns:a16="http://schemas.microsoft.com/office/drawing/2014/main" id="{A0AB3524-6B05-42E9-BBB9-537778B323C2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0" name="Line 49">
          <a:extLst>
            <a:ext uri="{FF2B5EF4-FFF2-40B4-BE49-F238E27FC236}">
              <a16:creationId xmlns:a16="http://schemas.microsoft.com/office/drawing/2014/main" id="{C7EA138F-10C2-419A-A420-085F4CCEE76D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1" name="Line 50">
          <a:extLst>
            <a:ext uri="{FF2B5EF4-FFF2-40B4-BE49-F238E27FC236}">
              <a16:creationId xmlns:a16="http://schemas.microsoft.com/office/drawing/2014/main" id="{72C154B2-5311-4959-8CF7-1B1A6F675825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2" name="Line 51">
          <a:extLst>
            <a:ext uri="{FF2B5EF4-FFF2-40B4-BE49-F238E27FC236}">
              <a16:creationId xmlns:a16="http://schemas.microsoft.com/office/drawing/2014/main" id="{1E8C1A79-6BA3-4743-B784-BB83BD52D170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3" name="Line 182">
          <a:extLst>
            <a:ext uri="{FF2B5EF4-FFF2-40B4-BE49-F238E27FC236}">
              <a16:creationId xmlns:a16="http://schemas.microsoft.com/office/drawing/2014/main" id="{60C1977D-E9FE-4873-BE56-D166CC7BFB21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4" name="Line 183">
          <a:extLst>
            <a:ext uri="{FF2B5EF4-FFF2-40B4-BE49-F238E27FC236}">
              <a16:creationId xmlns:a16="http://schemas.microsoft.com/office/drawing/2014/main" id="{353706B1-35EE-4CAC-A1B9-6715555038FA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5" name="Line 184">
          <a:extLst>
            <a:ext uri="{FF2B5EF4-FFF2-40B4-BE49-F238E27FC236}">
              <a16:creationId xmlns:a16="http://schemas.microsoft.com/office/drawing/2014/main" id="{1EF011FE-9211-4420-B791-4E623021106C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6" name="Line 185">
          <a:extLst>
            <a:ext uri="{FF2B5EF4-FFF2-40B4-BE49-F238E27FC236}">
              <a16:creationId xmlns:a16="http://schemas.microsoft.com/office/drawing/2014/main" id="{24BA2216-B7EF-4BA2-AA8B-75F5CEAC13AD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7" name="Line 186">
          <a:extLst>
            <a:ext uri="{FF2B5EF4-FFF2-40B4-BE49-F238E27FC236}">
              <a16:creationId xmlns:a16="http://schemas.microsoft.com/office/drawing/2014/main" id="{4E0F136D-3BB7-42F1-80BE-03F6545A85C3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8" name="Line 187">
          <a:extLst>
            <a:ext uri="{FF2B5EF4-FFF2-40B4-BE49-F238E27FC236}">
              <a16:creationId xmlns:a16="http://schemas.microsoft.com/office/drawing/2014/main" id="{A2B415A8-72E5-40B5-8244-0690D2F0CE82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79" name="Line 46">
          <a:extLst>
            <a:ext uri="{FF2B5EF4-FFF2-40B4-BE49-F238E27FC236}">
              <a16:creationId xmlns:a16="http://schemas.microsoft.com/office/drawing/2014/main" id="{20DA5D30-EA1E-471F-8109-3B347DA6E29B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0" name="Line 47">
          <a:extLst>
            <a:ext uri="{FF2B5EF4-FFF2-40B4-BE49-F238E27FC236}">
              <a16:creationId xmlns:a16="http://schemas.microsoft.com/office/drawing/2014/main" id="{7A94AB3E-F5CC-4445-AB3F-E88DE50D469A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1" name="Line 48">
          <a:extLst>
            <a:ext uri="{FF2B5EF4-FFF2-40B4-BE49-F238E27FC236}">
              <a16:creationId xmlns:a16="http://schemas.microsoft.com/office/drawing/2014/main" id="{0C4C199C-858C-4CA0-A0E1-9BC456177879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2" name="Line 49">
          <a:extLst>
            <a:ext uri="{FF2B5EF4-FFF2-40B4-BE49-F238E27FC236}">
              <a16:creationId xmlns:a16="http://schemas.microsoft.com/office/drawing/2014/main" id="{BCE743DE-9E52-434A-8F0E-A6BF0EF20A3B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3" name="Line 50">
          <a:extLst>
            <a:ext uri="{FF2B5EF4-FFF2-40B4-BE49-F238E27FC236}">
              <a16:creationId xmlns:a16="http://schemas.microsoft.com/office/drawing/2014/main" id="{577A3FBE-75A7-4D66-A095-291B01E7FD44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4" name="Line 51">
          <a:extLst>
            <a:ext uri="{FF2B5EF4-FFF2-40B4-BE49-F238E27FC236}">
              <a16:creationId xmlns:a16="http://schemas.microsoft.com/office/drawing/2014/main" id="{18616825-F834-481E-BCF2-9CF90A29913F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5" name="Line 182">
          <a:extLst>
            <a:ext uri="{FF2B5EF4-FFF2-40B4-BE49-F238E27FC236}">
              <a16:creationId xmlns:a16="http://schemas.microsoft.com/office/drawing/2014/main" id="{F2F2D606-7744-407B-83C6-65E38777CFCE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6" name="Line 183">
          <a:extLst>
            <a:ext uri="{FF2B5EF4-FFF2-40B4-BE49-F238E27FC236}">
              <a16:creationId xmlns:a16="http://schemas.microsoft.com/office/drawing/2014/main" id="{423E4B5C-A7FF-4846-AD82-117AFE61C5FE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7" name="Line 184">
          <a:extLst>
            <a:ext uri="{FF2B5EF4-FFF2-40B4-BE49-F238E27FC236}">
              <a16:creationId xmlns:a16="http://schemas.microsoft.com/office/drawing/2014/main" id="{BCA0EFF1-9F97-4199-84A3-DCEB356562BC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8" name="Line 185">
          <a:extLst>
            <a:ext uri="{FF2B5EF4-FFF2-40B4-BE49-F238E27FC236}">
              <a16:creationId xmlns:a16="http://schemas.microsoft.com/office/drawing/2014/main" id="{A8BE0967-8F66-4273-BED1-39BD28DC1B57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89" name="Line 186">
          <a:extLst>
            <a:ext uri="{FF2B5EF4-FFF2-40B4-BE49-F238E27FC236}">
              <a16:creationId xmlns:a16="http://schemas.microsoft.com/office/drawing/2014/main" id="{B69977FE-4836-4AA1-A9A9-6C352217E17B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90" name="Line 187">
          <a:extLst>
            <a:ext uri="{FF2B5EF4-FFF2-40B4-BE49-F238E27FC236}">
              <a16:creationId xmlns:a16="http://schemas.microsoft.com/office/drawing/2014/main" id="{5CBFEC9A-2524-474D-B0F1-227C5BE66062}"/>
            </a:ext>
          </a:extLst>
        </xdr:cNvPr>
        <xdr:cNvSpPr>
          <a:spLocks noChangeShapeType="1"/>
        </xdr:cNvSpPr>
      </xdr:nvSpPr>
      <xdr:spPr bwMode="auto">
        <a:xfrm>
          <a:off x="10925175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" name="Line 46">
          <a:extLst>
            <a:ext uri="{FF2B5EF4-FFF2-40B4-BE49-F238E27FC236}">
              <a16:creationId xmlns:a16="http://schemas.microsoft.com/office/drawing/2014/main" id="{6E1683C8-A739-4C73-B0B3-3EE412AF3F2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86B236D7-3280-4B69-8822-9CD8416DA75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" name="Line 48">
          <a:extLst>
            <a:ext uri="{FF2B5EF4-FFF2-40B4-BE49-F238E27FC236}">
              <a16:creationId xmlns:a16="http://schemas.microsoft.com/office/drawing/2014/main" id="{E72CB6E0-CDDF-49F1-86AF-D5B682DA2F0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" name="Line 49">
          <a:extLst>
            <a:ext uri="{FF2B5EF4-FFF2-40B4-BE49-F238E27FC236}">
              <a16:creationId xmlns:a16="http://schemas.microsoft.com/office/drawing/2014/main" id="{43C2AF55-507A-4DA2-9524-BCF4020C16C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EA47F3EE-05FB-4065-A6B5-4898692FE67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" name="Line 51">
          <a:extLst>
            <a:ext uri="{FF2B5EF4-FFF2-40B4-BE49-F238E27FC236}">
              <a16:creationId xmlns:a16="http://schemas.microsoft.com/office/drawing/2014/main" id="{108F74DF-F2D8-4CB2-8128-7FCF80A5960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" name="Line 182">
          <a:extLst>
            <a:ext uri="{FF2B5EF4-FFF2-40B4-BE49-F238E27FC236}">
              <a16:creationId xmlns:a16="http://schemas.microsoft.com/office/drawing/2014/main" id="{227276DF-BA82-463C-80D1-BD96C78F92C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" name="Line 183">
          <a:extLst>
            <a:ext uri="{FF2B5EF4-FFF2-40B4-BE49-F238E27FC236}">
              <a16:creationId xmlns:a16="http://schemas.microsoft.com/office/drawing/2014/main" id="{2F612444-FD94-45DA-AD73-4614D24F6F6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" name="Line 184">
          <a:extLst>
            <a:ext uri="{FF2B5EF4-FFF2-40B4-BE49-F238E27FC236}">
              <a16:creationId xmlns:a16="http://schemas.microsoft.com/office/drawing/2014/main" id="{67404D75-2CD0-4B91-BD1F-476DE6A2B03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" name="Line 185">
          <a:extLst>
            <a:ext uri="{FF2B5EF4-FFF2-40B4-BE49-F238E27FC236}">
              <a16:creationId xmlns:a16="http://schemas.microsoft.com/office/drawing/2014/main" id="{5396D74E-1C52-4181-9AFE-1BD8E2E5A70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" name="Line 186">
          <a:extLst>
            <a:ext uri="{FF2B5EF4-FFF2-40B4-BE49-F238E27FC236}">
              <a16:creationId xmlns:a16="http://schemas.microsoft.com/office/drawing/2014/main" id="{964A322A-9DE0-42F1-9510-E528D3BC918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" name="Line 187">
          <a:extLst>
            <a:ext uri="{FF2B5EF4-FFF2-40B4-BE49-F238E27FC236}">
              <a16:creationId xmlns:a16="http://schemas.microsoft.com/office/drawing/2014/main" id="{72B07F34-7F5F-41C0-A483-98769EBA603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" name="Line 46">
          <a:extLst>
            <a:ext uri="{FF2B5EF4-FFF2-40B4-BE49-F238E27FC236}">
              <a16:creationId xmlns:a16="http://schemas.microsoft.com/office/drawing/2014/main" id="{D89E9752-CF21-4548-A2E4-AEE82E0FE41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12CCBEA1-93D3-4517-AD1B-15F3B5A5FD5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9CB82D9B-2E2A-4595-AB48-E504F8E1947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446BC361-512B-4397-9AE8-620EAF34F79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AA61B9DA-2BA2-49E2-9D1A-0F5431ECB41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" name="Line 51">
          <a:extLst>
            <a:ext uri="{FF2B5EF4-FFF2-40B4-BE49-F238E27FC236}">
              <a16:creationId xmlns:a16="http://schemas.microsoft.com/office/drawing/2014/main" id="{9A1957A9-4E00-4E80-B60C-16F7417A1A6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" name="Line 182">
          <a:extLst>
            <a:ext uri="{FF2B5EF4-FFF2-40B4-BE49-F238E27FC236}">
              <a16:creationId xmlns:a16="http://schemas.microsoft.com/office/drawing/2014/main" id="{BD9DC694-2086-4A34-91F5-13FEC0C783C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" name="Line 183">
          <a:extLst>
            <a:ext uri="{FF2B5EF4-FFF2-40B4-BE49-F238E27FC236}">
              <a16:creationId xmlns:a16="http://schemas.microsoft.com/office/drawing/2014/main" id="{863D0A7D-7BE1-484B-BCAF-B1DB654CA03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" name="Line 184">
          <a:extLst>
            <a:ext uri="{FF2B5EF4-FFF2-40B4-BE49-F238E27FC236}">
              <a16:creationId xmlns:a16="http://schemas.microsoft.com/office/drawing/2014/main" id="{C9933F16-6230-425E-8102-8F63497CB12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" name="Line 185">
          <a:extLst>
            <a:ext uri="{FF2B5EF4-FFF2-40B4-BE49-F238E27FC236}">
              <a16:creationId xmlns:a16="http://schemas.microsoft.com/office/drawing/2014/main" id="{8BFC8CE4-F55A-484B-B53C-7D1A9DF0F0D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" name="Line 186">
          <a:extLst>
            <a:ext uri="{FF2B5EF4-FFF2-40B4-BE49-F238E27FC236}">
              <a16:creationId xmlns:a16="http://schemas.microsoft.com/office/drawing/2014/main" id="{0AD7096C-E2F8-45BC-96CC-F9A3B5C850C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" name="Line 187">
          <a:extLst>
            <a:ext uri="{FF2B5EF4-FFF2-40B4-BE49-F238E27FC236}">
              <a16:creationId xmlns:a16="http://schemas.microsoft.com/office/drawing/2014/main" id="{C7B8A19D-0550-408E-B104-D7A64F69B28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6CF35B44-1521-4069-96AB-63948EB3A90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" name="Line 47">
          <a:extLst>
            <a:ext uri="{FF2B5EF4-FFF2-40B4-BE49-F238E27FC236}">
              <a16:creationId xmlns:a16="http://schemas.microsoft.com/office/drawing/2014/main" id="{F438DDC8-AE25-4686-A5F5-274BCE3FDD7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" name="Line 48">
          <a:extLst>
            <a:ext uri="{FF2B5EF4-FFF2-40B4-BE49-F238E27FC236}">
              <a16:creationId xmlns:a16="http://schemas.microsoft.com/office/drawing/2014/main" id="{9C02DD06-CAD6-4C24-BB33-B91249E133D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Line 49">
          <a:extLst>
            <a:ext uri="{FF2B5EF4-FFF2-40B4-BE49-F238E27FC236}">
              <a16:creationId xmlns:a16="http://schemas.microsoft.com/office/drawing/2014/main" id="{4D30F24B-EE44-4A26-85B1-731DD4A4756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1" name="Line 50">
          <a:extLst>
            <a:ext uri="{FF2B5EF4-FFF2-40B4-BE49-F238E27FC236}">
              <a16:creationId xmlns:a16="http://schemas.microsoft.com/office/drawing/2014/main" id="{BA7751B6-B055-4EF3-96E0-88DAB8E3174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2" name="Line 51">
          <a:extLst>
            <a:ext uri="{FF2B5EF4-FFF2-40B4-BE49-F238E27FC236}">
              <a16:creationId xmlns:a16="http://schemas.microsoft.com/office/drawing/2014/main" id="{C3F68AD0-925E-4BC9-8932-CB49395F517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Line 182">
          <a:extLst>
            <a:ext uri="{FF2B5EF4-FFF2-40B4-BE49-F238E27FC236}">
              <a16:creationId xmlns:a16="http://schemas.microsoft.com/office/drawing/2014/main" id="{A363819D-F7BE-4EAC-A39D-A7A5999E8B5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4" name="Line 183">
          <a:extLst>
            <a:ext uri="{FF2B5EF4-FFF2-40B4-BE49-F238E27FC236}">
              <a16:creationId xmlns:a16="http://schemas.microsoft.com/office/drawing/2014/main" id="{8B3414A6-8A10-4F0A-9FAA-39C400163AF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5" name="Line 184">
          <a:extLst>
            <a:ext uri="{FF2B5EF4-FFF2-40B4-BE49-F238E27FC236}">
              <a16:creationId xmlns:a16="http://schemas.microsoft.com/office/drawing/2014/main" id="{685C7723-0388-4D68-AE87-1D4AF4CD272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6" name="Line 185">
          <a:extLst>
            <a:ext uri="{FF2B5EF4-FFF2-40B4-BE49-F238E27FC236}">
              <a16:creationId xmlns:a16="http://schemas.microsoft.com/office/drawing/2014/main" id="{91AD0E5B-3CE6-4AB6-9CF4-B0E6DFF5F59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Line 186">
          <a:extLst>
            <a:ext uri="{FF2B5EF4-FFF2-40B4-BE49-F238E27FC236}">
              <a16:creationId xmlns:a16="http://schemas.microsoft.com/office/drawing/2014/main" id="{5EA31CC9-7209-4D85-9734-664C2BAC2EA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8" name="Line 187">
          <a:extLst>
            <a:ext uri="{FF2B5EF4-FFF2-40B4-BE49-F238E27FC236}">
              <a16:creationId xmlns:a16="http://schemas.microsoft.com/office/drawing/2014/main" id="{A92202FF-78A3-4313-9754-8DACB5C195F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F712EDCB-EBC9-4196-BB9C-9B0BB1FD282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04ADC160-20CE-49E2-B61E-AAFF06C3310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6417C626-430C-4605-ABE8-17C72279819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03144B94-9DAF-483A-ACA3-6B004490594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5291E773-EEE0-463B-B28E-EDA3A14BD31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A74E789B-30E2-4C87-8C8D-6B36C687A87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5" name="Line 182">
          <a:extLst>
            <a:ext uri="{FF2B5EF4-FFF2-40B4-BE49-F238E27FC236}">
              <a16:creationId xmlns:a16="http://schemas.microsoft.com/office/drawing/2014/main" id="{C75ABAB3-5D11-42A7-91F4-A7F5438BF0A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6" name="Line 183">
          <a:extLst>
            <a:ext uri="{FF2B5EF4-FFF2-40B4-BE49-F238E27FC236}">
              <a16:creationId xmlns:a16="http://schemas.microsoft.com/office/drawing/2014/main" id="{4ADCE84D-43EB-4B5D-89B9-CE519567BBE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7" name="Line 184">
          <a:extLst>
            <a:ext uri="{FF2B5EF4-FFF2-40B4-BE49-F238E27FC236}">
              <a16:creationId xmlns:a16="http://schemas.microsoft.com/office/drawing/2014/main" id="{56C8C036-BA48-49F0-97DB-3549A089E95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8" name="Line 185">
          <a:extLst>
            <a:ext uri="{FF2B5EF4-FFF2-40B4-BE49-F238E27FC236}">
              <a16:creationId xmlns:a16="http://schemas.microsoft.com/office/drawing/2014/main" id="{9C023B0E-DDA9-496B-A73C-752C3BA7477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9" name="Line 186">
          <a:extLst>
            <a:ext uri="{FF2B5EF4-FFF2-40B4-BE49-F238E27FC236}">
              <a16:creationId xmlns:a16="http://schemas.microsoft.com/office/drawing/2014/main" id="{5FFF17B9-ACB8-43C2-850D-CD621F994E2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0" name="Line 187">
          <a:extLst>
            <a:ext uri="{FF2B5EF4-FFF2-40B4-BE49-F238E27FC236}">
              <a16:creationId xmlns:a16="http://schemas.microsoft.com/office/drawing/2014/main" id="{4623CBD9-2478-4A52-BD86-ED38DD7C45F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1" name="Line 46">
          <a:extLst>
            <a:ext uri="{FF2B5EF4-FFF2-40B4-BE49-F238E27FC236}">
              <a16:creationId xmlns:a16="http://schemas.microsoft.com/office/drawing/2014/main" id="{9F2835E1-D588-4E70-9D73-10B3F73AFBF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2" name="Line 47">
          <a:extLst>
            <a:ext uri="{FF2B5EF4-FFF2-40B4-BE49-F238E27FC236}">
              <a16:creationId xmlns:a16="http://schemas.microsoft.com/office/drawing/2014/main" id="{02A28403-1DA9-4666-AB09-F23ADA470A5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3" name="Line 48">
          <a:extLst>
            <a:ext uri="{FF2B5EF4-FFF2-40B4-BE49-F238E27FC236}">
              <a16:creationId xmlns:a16="http://schemas.microsoft.com/office/drawing/2014/main" id="{77EC92DB-A41A-4017-8F68-9778A45A2BE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4" name="Line 49">
          <a:extLst>
            <a:ext uri="{FF2B5EF4-FFF2-40B4-BE49-F238E27FC236}">
              <a16:creationId xmlns:a16="http://schemas.microsoft.com/office/drawing/2014/main" id="{E6370BA7-AA26-4198-966E-D6DF0573D36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5" name="Line 50">
          <a:extLst>
            <a:ext uri="{FF2B5EF4-FFF2-40B4-BE49-F238E27FC236}">
              <a16:creationId xmlns:a16="http://schemas.microsoft.com/office/drawing/2014/main" id="{E39DA18A-4FA6-4D15-BAEF-309FDB11768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6" name="Line 51">
          <a:extLst>
            <a:ext uri="{FF2B5EF4-FFF2-40B4-BE49-F238E27FC236}">
              <a16:creationId xmlns:a16="http://schemas.microsoft.com/office/drawing/2014/main" id="{7062B591-DF33-41C2-8F51-66BA48325EA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7" name="Line 182">
          <a:extLst>
            <a:ext uri="{FF2B5EF4-FFF2-40B4-BE49-F238E27FC236}">
              <a16:creationId xmlns:a16="http://schemas.microsoft.com/office/drawing/2014/main" id="{5100B1CE-F464-4A07-B8A5-D0B21C829D4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8" name="Line 183">
          <a:extLst>
            <a:ext uri="{FF2B5EF4-FFF2-40B4-BE49-F238E27FC236}">
              <a16:creationId xmlns:a16="http://schemas.microsoft.com/office/drawing/2014/main" id="{BCAAF171-64E0-44CB-9888-7F047459E8D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9" name="Line 184">
          <a:extLst>
            <a:ext uri="{FF2B5EF4-FFF2-40B4-BE49-F238E27FC236}">
              <a16:creationId xmlns:a16="http://schemas.microsoft.com/office/drawing/2014/main" id="{449D9D77-6885-4CA5-8D48-E1DBAE7DEB4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0" name="Line 185">
          <a:extLst>
            <a:ext uri="{FF2B5EF4-FFF2-40B4-BE49-F238E27FC236}">
              <a16:creationId xmlns:a16="http://schemas.microsoft.com/office/drawing/2014/main" id="{A3C84EED-BF29-4243-BA49-8BD97700B32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1" name="Line 186">
          <a:extLst>
            <a:ext uri="{FF2B5EF4-FFF2-40B4-BE49-F238E27FC236}">
              <a16:creationId xmlns:a16="http://schemas.microsoft.com/office/drawing/2014/main" id="{1FAC5754-62BC-4A5A-B640-F1F95F8F6DE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2" name="Line 187">
          <a:extLst>
            <a:ext uri="{FF2B5EF4-FFF2-40B4-BE49-F238E27FC236}">
              <a16:creationId xmlns:a16="http://schemas.microsoft.com/office/drawing/2014/main" id="{1DE2D0D3-EB85-45CD-99A1-1C464173D1C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3" name="Line 46">
          <a:extLst>
            <a:ext uri="{FF2B5EF4-FFF2-40B4-BE49-F238E27FC236}">
              <a16:creationId xmlns:a16="http://schemas.microsoft.com/office/drawing/2014/main" id="{5689551A-05FD-4F49-AFDD-271447B4AA2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4" name="Line 47">
          <a:extLst>
            <a:ext uri="{FF2B5EF4-FFF2-40B4-BE49-F238E27FC236}">
              <a16:creationId xmlns:a16="http://schemas.microsoft.com/office/drawing/2014/main" id="{F6393424-BB69-439C-B61A-7A4C2D37479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5" name="Line 48">
          <a:extLst>
            <a:ext uri="{FF2B5EF4-FFF2-40B4-BE49-F238E27FC236}">
              <a16:creationId xmlns:a16="http://schemas.microsoft.com/office/drawing/2014/main" id="{B6801560-BF92-4A70-A59C-CAAE892C77F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6" name="Line 49">
          <a:extLst>
            <a:ext uri="{FF2B5EF4-FFF2-40B4-BE49-F238E27FC236}">
              <a16:creationId xmlns:a16="http://schemas.microsoft.com/office/drawing/2014/main" id="{960CEAB6-A758-47F8-A6A1-C369487E8FE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7" name="Line 50">
          <a:extLst>
            <a:ext uri="{FF2B5EF4-FFF2-40B4-BE49-F238E27FC236}">
              <a16:creationId xmlns:a16="http://schemas.microsoft.com/office/drawing/2014/main" id="{D796457A-19DB-4F14-8771-B53503E683E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8" name="Line 51">
          <a:extLst>
            <a:ext uri="{FF2B5EF4-FFF2-40B4-BE49-F238E27FC236}">
              <a16:creationId xmlns:a16="http://schemas.microsoft.com/office/drawing/2014/main" id="{3843CD33-5120-42F5-B079-F8930122CA7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9" name="Line 182">
          <a:extLst>
            <a:ext uri="{FF2B5EF4-FFF2-40B4-BE49-F238E27FC236}">
              <a16:creationId xmlns:a16="http://schemas.microsoft.com/office/drawing/2014/main" id="{FD5E1761-7959-4E1E-9E23-6C0DA934DE5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0" name="Line 183">
          <a:extLst>
            <a:ext uri="{FF2B5EF4-FFF2-40B4-BE49-F238E27FC236}">
              <a16:creationId xmlns:a16="http://schemas.microsoft.com/office/drawing/2014/main" id="{13469789-0354-43AA-937F-17200E710A1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Line 184">
          <a:extLst>
            <a:ext uri="{FF2B5EF4-FFF2-40B4-BE49-F238E27FC236}">
              <a16:creationId xmlns:a16="http://schemas.microsoft.com/office/drawing/2014/main" id="{674E5C83-6178-4A6B-95D5-D0EAF0C4E98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2" name="Line 185">
          <a:extLst>
            <a:ext uri="{FF2B5EF4-FFF2-40B4-BE49-F238E27FC236}">
              <a16:creationId xmlns:a16="http://schemas.microsoft.com/office/drawing/2014/main" id="{8732FD01-BE70-46CA-89CE-035E686247E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3" name="Line 186">
          <a:extLst>
            <a:ext uri="{FF2B5EF4-FFF2-40B4-BE49-F238E27FC236}">
              <a16:creationId xmlns:a16="http://schemas.microsoft.com/office/drawing/2014/main" id="{51CCC49D-832D-40B2-BCA9-7DE5B3786CF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4" name="Line 187">
          <a:extLst>
            <a:ext uri="{FF2B5EF4-FFF2-40B4-BE49-F238E27FC236}">
              <a16:creationId xmlns:a16="http://schemas.microsoft.com/office/drawing/2014/main" id="{86210AF6-A1DA-43C2-B0DE-FF4E380C58E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5" name="Line 46">
          <a:extLst>
            <a:ext uri="{FF2B5EF4-FFF2-40B4-BE49-F238E27FC236}">
              <a16:creationId xmlns:a16="http://schemas.microsoft.com/office/drawing/2014/main" id="{905298ED-CB3C-4532-B6F3-089FD2AA9EB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6" name="Line 47">
          <a:extLst>
            <a:ext uri="{FF2B5EF4-FFF2-40B4-BE49-F238E27FC236}">
              <a16:creationId xmlns:a16="http://schemas.microsoft.com/office/drawing/2014/main" id="{61A25C3E-A661-47CB-A879-F7768D4E3D1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7" name="Line 48">
          <a:extLst>
            <a:ext uri="{FF2B5EF4-FFF2-40B4-BE49-F238E27FC236}">
              <a16:creationId xmlns:a16="http://schemas.microsoft.com/office/drawing/2014/main" id="{A4074E56-BB37-407A-A523-E3F348F0066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8" name="Line 49">
          <a:extLst>
            <a:ext uri="{FF2B5EF4-FFF2-40B4-BE49-F238E27FC236}">
              <a16:creationId xmlns:a16="http://schemas.microsoft.com/office/drawing/2014/main" id="{69F945BA-4E9A-4AE8-8AB8-1D644516CB9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9" name="Line 50">
          <a:extLst>
            <a:ext uri="{FF2B5EF4-FFF2-40B4-BE49-F238E27FC236}">
              <a16:creationId xmlns:a16="http://schemas.microsoft.com/office/drawing/2014/main" id="{49ACA612-37E0-4F03-B202-B418E3C13F3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0" name="Line 51">
          <a:extLst>
            <a:ext uri="{FF2B5EF4-FFF2-40B4-BE49-F238E27FC236}">
              <a16:creationId xmlns:a16="http://schemas.microsoft.com/office/drawing/2014/main" id="{35D5F4FB-B0F3-430B-8D55-07DDB4C528D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1" name="Line 182">
          <a:extLst>
            <a:ext uri="{FF2B5EF4-FFF2-40B4-BE49-F238E27FC236}">
              <a16:creationId xmlns:a16="http://schemas.microsoft.com/office/drawing/2014/main" id="{8869C30C-CCF3-44EA-BE17-E36077D6DAD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2" name="Line 183">
          <a:extLst>
            <a:ext uri="{FF2B5EF4-FFF2-40B4-BE49-F238E27FC236}">
              <a16:creationId xmlns:a16="http://schemas.microsoft.com/office/drawing/2014/main" id="{6F4A5AEF-3EC1-41FB-8EE0-C5EC8C5278A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3" name="Line 184">
          <a:extLst>
            <a:ext uri="{FF2B5EF4-FFF2-40B4-BE49-F238E27FC236}">
              <a16:creationId xmlns:a16="http://schemas.microsoft.com/office/drawing/2014/main" id="{11C49E50-91DD-4175-AD08-0D4CC906113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4" name="Line 185">
          <a:extLst>
            <a:ext uri="{FF2B5EF4-FFF2-40B4-BE49-F238E27FC236}">
              <a16:creationId xmlns:a16="http://schemas.microsoft.com/office/drawing/2014/main" id="{FCAE5320-20AE-490A-8B64-027F6F8E6B5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5" name="Line 186">
          <a:extLst>
            <a:ext uri="{FF2B5EF4-FFF2-40B4-BE49-F238E27FC236}">
              <a16:creationId xmlns:a16="http://schemas.microsoft.com/office/drawing/2014/main" id="{8F7E45AE-1471-4ADF-88D4-CB230058750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6" name="Line 187">
          <a:extLst>
            <a:ext uri="{FF2B5EF4-FFF2-40B4-BE49-F238E27FC236}">
              <a16:creationId xmlns:a16="http://schemas.microsoft.com/office/drawing/2014/main" id="{CE27BEE1-5790-40E5-96F6-3DAF191F366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7" name="Line 46">
          <a:extLst>
            <a:ext uri="{FF2B5EF4-FFF2-40B4-BE49-F238E27FC236}">
              <a16:creationId xmlns:a16="http://schemas.microsoft.com/office/drawing/2014/main" id="{7789010E-4760-4B07-B037-CB348266313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8" name="Line 47">
          <a:extLst>
            <a:ext uri="{FF2B5EF4-FFF2-40B4-BE49-F238E27FC236}">
              <a16:creationId xmlns:a16="http://schemas.microsoft.com/office/drawing/2014/main" id="{A00ADDBB-7D02-484C-9093-21E3010E284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9" name="Line 48">
          <a:extLst>
            <a:ext uri="{FF2B5EF4-FFF2-40B4-BE49-F238E27FC236}">
              <a16:creationId xmlns:a16="http://schemas.microsoft.com/office/drawing/2014/main" id="{B6B6EE35-1F35-46D5-8B2D-B01FFD7965E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0" name="Line 49">
          <a:extLst>
            <a:ext uri="{FF2B5EF4-FFF2-40B4-BE49-F238E27FC236}">
              <a16:creationId xmlns:a16="http://schemas.microsoft.com/office/drawing/2014/main" id="{DEF2D2B9-EFC8-48A6-A6B4-6C535B61C26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1" name="Line 50">
          <a:extLst>
            <a:ext uri="{FF2B5EF4-FFF2-40B4-BE49-F238E27FC236}">
              <a16:creationId xmlns:a16="http://schemas.microsoft.com/office/drawing/2014/main" id="{AB08C95D-81B3-4F89-B42C-95FFA8D3787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2" name="Line 51">
          <a:extLst>
            <a:ext uri="{FF2B5EF4-FFF2-40B4-BE49-F238E27FC236}">
              <a16:creationId xmlns:a16="http://schemas.microsoft.com/office/drawing/2014/main" id="{428E5ABC-4A12-45D2-883E-F5C5661EF67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3" name="Line 182">
          <a:extLst>
            <a:ext uri="{FF2B5EF4-FFF2-40B4-BE49-F238E27FC236}">
              <a16:creationId xmlns:a16="http://schemas.microsoft.com/office/drawing/2014/main" id="{31931A3C-E20C-4B5B-A8B2-25F885EAD4C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4" name="Line 183">
          <a:extLst>
            <a:ext uri="{FF2B5EF4-FFF2-40B4-BE49-F238E27FC236}">
              <a16:creationId xmlns:a16="http://schemas.microsoft.com/office/drawing/2014/main" id="{1A579637-9F89-498F-99D3-03C53EAD372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5" name="Line 184">
          <a:extLst>
            <a:ext uri="{FF2B5EF4-FFF2-40B4-BE49-F238E27FC236}">
              <a16:creationId xmlns:a16="http://schemas.microsoft.com/office/drawing/2014/main" id="{314741D6-C217-4905-9F12-3A08417C19F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6" name="Line 185">
          <a:extLst>
            <a:ext uri="{FF2B5EF4-FFF2-40B4-BE49-F238E27FC236}">
              <a16:creationId xmlns:a16="http://schemas.microsoft.com/office/drawing/2014/main" id="{0658761D-80E3-4906-AE6C-374B38CD1E0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7" name="Line 186">
          <a:extLst>
            <a:ext uri="{FF2B5EF4-FFF2-40B4-BE49-F238E27FC236}">
              <a16:creationId xmlns:a16="http://schemas.microsoft.com/office/drawing/2014/main" id="{EC352F0D-5E3D-41F0-B88B-3A455696245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8" name="Line 187">
          <a:extLst>
            <a:ext uri="{FF2B5EF4-FFF2-40B4-BE49-F238E27FC236}">
              <a16:creationId xmlns:a16="http://schemas.microsoft.com/office/drawing/2014/main" id="{38A7C073-40A0-4E44-B589-7C5774BD095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9" name="Line 46">
          <a:extLst>
            <a:ext uri="{FF2B5EF4-FFF2-40B4-BE49-F238E27FC236}">
              <a16:creationId xmlns:a16="http://schemas.microsoft.com/office/drawing/2014/main" id="{8A5CC342-986A-4C3A-8149-F7A9A68A83B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0" name="Line 47">
          <a:extLst>
            <a:ext uri="{FF2B5EF4-FFF2-40B4-BE49-F238E27FC236}">
              <a16:creationId xmlns:a16="http://schemas.microsoft.com/office/drawing/2014/main" id="{E70AADE4-B039-4F84-9536-31290BB6098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456E44CA-8F35-40BA-9B5E-8B0DB7DB393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2" name="Line 49">
          <a:extLst>
            <a:ext uri="{FF2B5EF4-FFF2-40B4-BE49-F238E27FC236}">
              <a16:creationId xmlns:a16="http://schemas.microsoft.com/office/drawing/2014/main" id="{3BB2BEE0-DA72-4073-8A96-3C7A67C019A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3" name="Line 50">
          <a:extLst>
            <a:ext uri="{FF2B5EF4-FFF2-40B4-BE49-F238E27FC236}">
              <a16:creationId xmlns:a16="http://schemas.microsoft.com/office/drawing/2014/main" id="{6E4D0BA0-9884-4F7C-A355-4C8FEA87F1D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4" name="Line 51">
          <a:extLst>
            <a:ext uri="{FF2B5EF4-FFF2-40B4-BE49-F238E27FC236}">
              <a16:creationId xmlns:a16="http://schemas.microsoft.com/office/drawing/2014/main" id="{67B5B6A4-BC64-40F7-972E-888C2661425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5" name="Line 182">
          <a:extLst>
            <a:ext uri="{FF2B5EF4-FFF2-40B4-BE49-F238E27FC236}">
              <a16:creationId xmlns:a16="http://schemas.microsoft.com/office/drawing/2014/main" id="{62F9CC41-8F18-430A-A027-A1783395BE2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6" name="Line 183">
          <a:extLst>
            <a:ext uri="{FF2B5EF4-FFF2-40B4-BE49-F238E27FC236}">
              <a16:creationId xmlns:a16="http://schemas.microsoft.com/office/drawing/2014/main" id="{CEB38845-163C-40CC-AAEB-3E4262840F8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7" name="Line 184">
          <a:extLst>
            <a:ext uri="{FF2B5EF4-FFF2-40B4-BE49-F238E27FC236}">
              <a16:creationId xmlns:a16="http://schemas.microsoft.com/office/drawing/2014/main" id="{F7D5FF59-4909-4367-885F-C9DC9902816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8" name="Line 185">
          <a:extLst>
            <a:ext uri="{FF2B5EF4-FFF2-40B4-BE49-F238E27FC236}">
              <a16:creationId xmlns:a16="http://schemas.microsoft.com/office/drawing/2014/main" id="{16CF53D0-6530-4B6D-A66B-218D4A173B7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9" name="Line 186">
          <a:extLst>
            <a:ext uri="{FF2B5EF4-FFF2-40B4-BE49-F238E27FC236}">
              <a16:creationId xmlns:a16="http://schemas.microsoft.com/office/drawing/2014/main" id="{7F0F34F4-7873-4A65-BE36-F90EF376D74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0" name="Line 187">
          <a:extLst>
            <a:ext uri="{FF2B5EF4-FFF2-40B4-BE49-F238E27FC236}">
              <a16:creationId xmlns:a16="http://schemas.microsoft.com/office/drawing/2014/main" id="{4FA3416C-B83B-4686-A595-50CAEA4C403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1" name="Line 46">
          <a:extLst>
            <a:ext uri="{FF2B5EF4-FFF2-40B4-BE49-F238E27FC236}">
              <a16:creationId xmlns:a16="http://schemas.microsoft.com/office/drawing/2014/main" id="{DDB29C5D-682F-4603-A3B6-4F7593017E0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2" name="Line 47">
          <a:extLst>
            <a:ext uri="{FF2B5EF4-FFF2-40B4-BE49-F238E27FC236}">
              <a16:creationId xmlns:a16="http://schemas.microsoft.com/office/drawing/2014/main" id="{066A9A62-8689-4C62-9FAC-87DF78CC9F0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3" name="Line 48">
          <a:extLst>
            <a:ext uri="{FF2B5EF4-FFF2-40B4-BE49-F238E27FC236}">
              <a16:creationId xmlns:a16="http://schemas.microsoft.com/office/drawing/2014/main" id="{FC05EE7B-F534-48D4-9148-27F51FD792D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4" name="Line 49">
          <a:extLst>
            <a:ext uri="{FF2B5EF4-FFF2-40B4-BE49-F238E27FC236}">
              <a16:creationId xmlns:a16="http://schemas.microsoft.com/office/drawing/2014/main" id="{5683DEBB-7540-4D1B-9D62-55871FE6869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5" name="Line 50">
          <a:extLst>
            <a:ext uri="{FF2B5EF4-FFF2-40B4-BE49-F238E27FC236}">
              <a16:creationId xmlns:a16="http://schemas.microsoft.com/office/drawing/2014/main" id="{88760098-EAE5-4B37-8B4C-FD3AA0F44FB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6" name="Line 51">
          <a:extLst>
            <a:ext uri="{FF2B5EF4-FFF2-40B4-BE49-F238E27FC236}">
              <a16:creationId xmlns:a16="http://schemas.microsoft.com/office/drawing/2014/main" id="{6B525B85-6860-42EF-8854-ADEB5594208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7" name="Line 182">
          <a:extLst>
            <a:ext uri="{FF2B5EF4-FFF2-40B4-BE49-F238E27FC236}">
              <a16:creationId xmlns:a16="http://schemas.microsoft.com/office/drawing/2014/main" id="{1C1944E5-4891-40A6-8B1D-658F18144FA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8" name="Line 183">
          <a:extLst>
            <a:ext uri="{FF2B5EF4-FFF2-40B4-BE49-F238E27FC236}">
              <a16:creationId xmlns:a16="http://schemas.microsoft.com/office/drawing/2014/main" id="{CADC8C63-CC03-4C98-BDF3-B9BD12E2BE3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9" name="Line 184">
          <a:extLst>
            <a:ext uri="{FF2B5EF4-FFF2-40B4-BE49-F238E27FC236}">
              <a16:creationId xmlns:a16="http://schemas.microsoft.com/office/drawing/2014/main" id="{DE40F2E5-52ED-4A6E-BED7-80D49AF39B6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0" name="Line 185">
          <a:extLst>
            <a:ext uri="{FF2B5EF4-FFF2-40B4-BE49-F238E27FC236}">
              <a16:creationId xmlns:a16="http://schemas.microsoft.com/office/drawing/2014/main" id="{FCFACA8D-D3FB-40E3-9080-998A5B01B7B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1" name="Line 186">
          <a:extLst>
            <a:ext uri="{FF2B5EF4-FFF2-40B4-BE49-F238E27FC236}">
              <a16:creationId xmlns:a16="http://schemas.microsoft.com/office/drawing/2014/main" id="{5EC6CA7C-1BC4-4545-A142-B14CE15224C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2" name="Line 187">
          <a:extLst>
            <a:ext uri="{FF2B5EF4-FFF2-40B4-BE49-F238E27FC236}">
              <a16:creationId xmlns:a16="http://schemas.microsoft.com/office/drawing/2014/main" id="{C5D25DF5-D5E5-4041-BC54-179A59C1153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3" name="Line 46">
          <a:extLst>
            <a:ext uri="{FF2B5EF4-FFF2-40B4-BE49-F238E27FC236}">
              <a16:creationId xmlns:a16="http://schemas.microsoft.com/office/drawing/2014/main" id="{99D9A9FC-AFA0-45BF-99A8-31B34520E91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4" name="Line 47">
          <a:extLst>
            <a:ext uri="{FF2B5EF4-FFF2-40B4-BE49-F238E27FC236}">
              <a16:creationId xmlns:a16="http://schemas.microsoft.com/office/drawing/2014/main" id="{53D28227-5B08-4410-AEBA-0FC70B4C67D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5" name="Line 48">
          <a:extLst>
            <a:ext uri="{FF2B5EF4-FFF2-40B4-BE49-F238E27FC236}">
              <a16:creationId xmlns:a16="http://schemas.microsoft.com/office/drawing/2014/main" id="{4928E4D2-E7DC-49B5-802C-1197047865D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6" name="Line 49">
          <a:extLst>
            <a:ext uri="{FF2B5EF4-FFF2-40B4-BE49-F238E27FC236}">
              <a16:creationId xmlns:a16="http://schemas.microsoft.com/office/drawing/2014/main" id="{E728D57B-B9E5-4297-A21A-1899DF9E560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7" name="Line 50">
          <a:extLst>
            <a:ext uri="{FF2B5EF4-FFF2-40B4-BE49-F238E27FC236}">
              <a16:creationId xmlns:a16="http://schemas.microsoft.com/office/drawing/2014/main" id="{771502AF-74FD-41DE-A09E-B751C4C3DFA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8" name="Line 51">
          <a:extLst>
            <a:ext uri="{FF2B5EF4-FFF2-40B4-BE49-F238E27FC236}">
              <a16:creationId xmlns:a16="http://schemas.microsoft.com/office/drawing/2014/main" id="{2B483AC4-5FBC-472A-A480-250FBAA187D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9" name="Line 182">
          <a:extLst>
            <a:ext uri="{FF2B5EF4-FFF2-40B4-BE49-F238E27FC236}">
              <a16:creationId xmlns:a16="http://schemas.microsoft.com/office/drawing/2014/main" id="{B9B237C7-8503-41FF-8A7A-CED2DDB910C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0" name="Line 183">
          <a:extLst>
            <a:ext uri="{FF2B5EF4-FFF2-40B4-BE49-F238E27FC236}">
              <a16:creationId xmlns:a16="http://schemas.microsoft.com/office/drawing/2014/main" id="{728B280A-966F-4D9C-957C-803762F17B0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1" name="Line 184">
          <a:extLst>
            <a:ext uri="{FF2B5EF4-FFF2-40B4-BE49-F238E27FC236}">
              <a16:creationId xmlns:a16="http://schemas.microsoft.com/office/drawing/2014/main" id="{59D6560C-34F8-4B30-BDC2-631C83BDC55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2" name="Line 185">
          <a:extLst>
            <a:ext uri="{FF2B5EF4-FFF2-40B4-BE49-F238E27FC236}">
              <a16:creationId xmlns:a16="http://schemas.microsoft.com/office/drawing/2014/main" id="{54B072A5-A7F5-47B5-8A7D-C4D7B242C10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3" name="Line 186">
          <a:extLst>
            <a:ext uri="{FF2B5EF4-FFF2-40B4-BE49-F238E27FC236}">
              <a16:creationId xmlns:a16="http://schemas.microsoft.com/office/drawing/2014/main" id="{5E083993-9B42-4BCF-8338-9D99702F27C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4" name="Line 187">
          <a:extLst>
            <a:ext uri="{FF2B5EF4-FFF2-40B4-BE49-F238E27FC236}">
              <a16:creationId xmlns:a16="http://schemas.microsoft.com/office/drawing/2014/main" id="{DA123861-EBFA-40E1-B28C-898ED74FECC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5" name="Line 46">
          <a:extLst>
            <a:ext uri="{FF2B5EF4-FFF2-40B4-BE49-F238E27FC236}">
              <a16:creationId xmlns:a16="http://schemas.microsoft.com/office/drawing/2014/main" id="{5B12D923-9879-43B5-98B6-0839912FD5A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6" name="Line 47">
          <a:extLst>
            <a:ext uri="{FF2B5EF4-FFF2-40B4-BE49-F238E27FC236}">
              <a16:creationId xmlns:a16="http://schemas.microsoft.com/office/drawing/2014/main" id="{8C0030BF-9A0E-4168-84DD-09804A51032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7" name="Line 48">
          <a:extLst>
            <a:ext uri="{FF2B5EF4-FFF2-40B4-BE49-F238E27FC236}">
              <a16:creationId xmlns:a16="http://schemas.microsoft.com/office/drawing/2014/main" id="{F7AC7A39-5429-402F-B330-958E2196004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8" name="Line 49">
          <a:extLst>
            <a:ext uri="{FF2B5EF4-FFF2-40B4-BE49-F238E27FC236}">
              <a16:creationId xmlns:a16="http://schemas.microsoft.com/office/drawing/2014/main" id="{F7F22A30-30D7-4CA5-8E8B-938A42C067E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9" name="Line 50">
          <a:extLst>
            <a:ext uri="{FF2B5EF4-FFF2-40B4-BE49-F238E27FC236}">
              <a16:creationId xmlns:a16="http://schemas.microsoft.com/office/drawing/2014/main" id="{B248B6AF-59F6-4CC9-B5B2-26909DBE750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0" name="Line 51">
          <a:extLst>
            <a:ext uri="{FF2B5EF4-FFF2-40B4-BE49-F238E27FC236}">
              <a16:creationId xmlns:a16="http://schemas.microsoft.com/office/drawing/2014/main" id="{7CA71E78-0A26-4C33-83F2-881E99B8EFC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1" name="Line 182">
          <a:extLst>
            <a:ext uri="{FF2B5EF4-FFF2-40B4-BE49-F238E27FC236}">
              <a16:creationId xmlns:a16="http://schemas.microsoft.com/office/drawing/2014/main" id="{9BDBB447-1DE3-4BD4-BB24-D3F10553424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2" name="Line 183">
          <a:extLst>
            <a:ext uri="{FF2B5EF4-FFF2-40B4-BE49-F238E27FC236}">
              <a16:creationId xmlns:a16="http://schemas.microsoft.com/office/drawing/2014/main" id="{BE83B50B-9D0D-4C64-8176-9F39AC9A0DB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3" name="Line 184">
          <a:extLst>
            <a:ext uri="{FF2B5EF4-FFF2-40B4-BE49-F238E27FC236}">
              <a16:creationId xmlns:a16="http://schemas.microsoft.com/office/drawing/2014/main" id="{D7241079-B4CA-43BE-9945-FA01C1979D2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4" name="Line 185">
          <a:extLst>
            <a:ext uri="{FF2B5EF4-FFF2-40B4-BE49-F238E27FC236}">
              <a16:creationId xmlns:a16="http://schemas.microsoft.com/office/drawing/2014/main" id="{77215A7C-B41F-4790-85B3-3B18361426F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5" name="Line 186">
          <a:extLst>
            <a:ext uri="{FF2B5EF4-FFF2-40B4-BE49-F238E27FC236}">
              <a16:creationId xmlns:a16="http://schemas.microsoft.com/office/drawing/2014/main" id="{AAFECFD6-E36A-42C0-B66C-718ACAD546B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6" name="Line 187">
          <a:extLst>
            <a:ext uri="{FF2B5EF4-FFF2-40B4-BE49-F238E27FC236}">
              <a16:creationId xmlns:a16="http://schemas.microsoft.com/office/drawing/2014/main" id="{2B13FC39-9304-44B9-B1C9-DD18A0AA398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35</xdr:row>
      <xdr:rowOff>0</xdr:rowOff>
    </xdr:from>
    <xdr:ext cx="1600770" cy="333376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55041D6-F9CA-4F57-9DBC-8119924883AD}"/>
            </a:ext>
          </a:extLst>
        </xdr:cNvPr>
        <xdr:cNvSpPr txBox="1">
          <a:spLocks noChangeArrowheads="1"/>
        </xdr:cNvSpPr>
      </xdr:nvSpPr>
      <xdr:spPr bwMode="auto">
        <a:xfrm>
          <a:off x="13211175" y="10420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35</xdr:row>
      <xdr:rowOff>0</xdr:rowOff>
    </xdr:from>
    <xdr:ext cx="1600770" cy="33337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C9C341BD-6AB1-4B18-B30A-34162AC784E2}"/>
            </a:ext>
          </a:extLst>
        </xdr:cNvPr>
        <xdr:cNvSpPr txBox="1">
          <a:spLocks noChangeArrowheads="1"/>
        </xdr:cNvSpPr>
      </xdr:nvSpPr>
      <xdr:spPr bwMode="auto">
        <a:xfrm>
          <a:off x="13211175" y="10420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35</xdr:row>
      <xdr:rowOff>0</xdr:rowOff>
    </xdr:from>
    <xdr:ext cx="1600770" cy="333376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46D1A09A-3FAC-49E4-8A68-22D36A271CA8}"/>
            </a:ext>
          </a:extLst>
        </xdr:cNvPr>
        <xdr:cNvSpPr txBox="1">
          <a:spLocks noChangeArrowheads="1"/>
        </xdr:cNvSpPr>
      </xdr:nvSpPr>
      <xdr:spPr bwMode="auto">
        <a:xfrm>
          <a:off x="13211175" y="10420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35</xdr:row>
      <xdr:rowOff>0</xdr:rowOff>
    </xdr:from>
    <xdr:ext cx="1600770" cy="33337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CDB532C9-387D-4714-9BA1-AB74BE12A100}"/>
            </a:ext>
          </a:extLst>
        </xdr:cNvPr>
        <xdr:cNvSpPr txBox="1">
          <a:spLocks noChangeArrowheads="1"/>
        </xdr:cNvSpPr>
      </xdr:nvSpPr>
      <xdr:spPr bwMode="auto">
        <a:xfrm>
          <a:off x="13211175" y="10420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1" name="Line 46">
          <a:extLst>
            <a:ext uri="{FF2B5EF4-FFF2-40B4-BE49-F238E27FC236}">
              <a16:creationId xmlns:a16="http://schemas.microsoft.com/office/drawing/2014/main" id="{1F0439EB-024B-40B2-9ACE-23534CEC008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2" name="Line 47">
          <a:extLst>
            <a:ext uri="{FF2B5EF4-FFF2-40B4-BE49-F238E27FC236}">
              <a16:creationId xmlns:a16="http://schemas.microsoft.com/office/drawing/2014/main" id="{A44C2308-3E2B-4170-8292-3CF84A5CB34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3" name="Line 48">
          <a:extLst>
            <a:ext uri="{FF2B5EF4-FFF2-40B4-BE49-F238E27FC236}">
              <a16:creationId xmlns:a16="http://schemas.microsoft.com/office/drawing/2014/main" id="{8B3F0C75-C29D-4324-AF1F-7B08537BE3D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4" name="Line 49">
          <a:extLst>
            <a:ext uri="{FF2B5EF4-FFF2-40B4-BE49-F238E27FC236}">
              <a16:creationId xmlns:a16="http://schemas.microsoft.com/office/drawing/2014/main" id="{AA8F9A36-A218-49AA-B07E-D22AD008873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5" name="Line 50">
          <a:extLst>
            <a:ext uri="{FF2B5EF4-FFF2-40B4-BE49-F238E27FC236}">
              <a16:creationId xmlns:a16="http://schemas.microsoft.com/office/drawing/2014/main" id="{59C75827-8E8A-4E70-8E6B-5190E13A76E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6" name="Line 51">
          <a:extLst>
            <a:ext uri="{FF2B5EF4-FFF2-40B4-BE49-F238E27FC236}">
              <a16:creationId xmlns:a16="http://schemas.microsoft.com/office/drawing/2014/main" id="{82A486B7-CB8F-4272-AFED-691DABBC1F0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7" name="Line 182">
          <a:extLst>
            <a:ext uri="{FF2B5EF4-FFF2-40B4-BE49-F238E27FC236}">
              <a16:creationId xmlns:a16="http://schemas.microsoft.com/office/drawing/2014/main" id="{BB8865E5-FB0A-49CB-AD8B-A5B8963D20E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8" name="Line 183">
          <a:extLst>
            <a:ext uri="{FF2B5EF4-FFF2-40B4-BE49-F238E27FC236}">
              <a16:creationId xmlns:a16="http://schemas.microsoft.com/office/drawing/2014/main" id="{264C6486-3616-46D1-8FFA-EE9EC1EFA22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9" name="Line 184">
          <a:extLst>
            <a:ext uri="{FF2B5EF4-FFF2-40B4-BE49-F238E27FC236}">
              <a16:creationId xmlns:a16="http://schemas.microsoft.com/office/drawing/2014/main" id="{362F4355-EBE8-4024-9BF6-8B2957E2B0A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0" name="Line 185">
          <a:extLst>
            <a:ext uri="{FF2B5EF4-FFF2-40B4-BE49-F238E27FC236}">
              <a16:creationId xmlns:a16="http://schemas.microsoft.com/office/drawing/2014/main" id="{45D30C5E-3F7D-4F88-A264-096ABFE2494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1" name="Line 186">
          <a:extLst>
            <a:ext uri="{FF2B5EF4-FFF2-40B4-BE49-F238E27FC236}">
              <a16:creationId xmlns:a16="http://schemas.microsoft.com/office/drawing/2014/main" id="{3761EA75-8EE0-4627-985E-ECF5C58A1EB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2" name="Line 187">
          <a:extLst>
            <a:ext uri="{FF2B5EF4-FFF2-40B4-BE49-F238E27FC236}">
              <a16:creationId xmlns:a16="http://schemas.microsoft.com/office/drawing/2014/main" id="{6E4C35A8-93B7-4C2D-B833-277F870E468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3" name="Line 46">
          <a:extLst>
            <a:ext uri="{FF2B5EF4-FFF2-40B4-BE49-F238E27FC236}">
              <a16:creationId xmlns:a16="http://schemas.microsoft.com/office/drawing/2014/main" id="{87FB7402-C1B9-4538-87AF-A51DB42AD64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4" name="Line 47">
          <a:extLst>
            <a:ext uri="{FF2B5EF4-FFF2-40B4-BE49-F238E27FC236}">
              <a16:creationId xmlns:a16="http://schemas.microsoft.com/office/drawing/2014/main" id="{D651E5AD-0C25-4096-93AF-51A2609C45C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5" name="Line 48">
          <a:extLst>
            <a:ext uri="{FF2B5EF4-FFF2-40B4-BE49-F238E27FC236}">
              <a16:creationId xmlns:a16="http://schemas.microsoft.com/office/drawing/2014/main" id="{282F5A24-2F3C-4617-A199-44BF857946D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6" name="Line 49">
          <a:extLst>
            <a:ext uri="{FF2B5EF4-FFF2-40B4-BE49-F238E27FC236}">
              <a16:creationId xmlns:a16="http://schemas.microsoft.com/office/drawing/2014/main" id="{34B55370-2F9D-4A71-B338-E03F61982DF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7" name="Line 50">
          <a:extLst>
            <a:ext uri="{FF2B5EF4-FFF2-40B4-BE49-F238E27FC236}">
              <a16:creationId xmlns:a16="http://schemas.microsoft.com/office/drawing/2014/main" id="{7613C929-521B-4EA3-A2B8-AB3015BAB03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8" name="Line 51">
          <a:extLst>
            <a:ext uri="{FF2B5EF4-FFF2-40B4-BE49-F238E27FC236}">
              <a16:creationId xmlns:a16="http://schemas.microsoft.com/office/drawing/2014/main" id="{26C21E9F-051F-4E42-A4EF-A6906387AEA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9" name="Line 182">
          <a:extLst>
            <a:ext uri="{FF2B5EF4-FFF2-40B4-BE49-F238E27FC236}">
              <a16:creationId xmlns:a16="http://schemas.microsoft.com/office/drawing/2014/main" id="{BA8B289A-9ECC-4349-8622-1C5D86F3EA5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0" name="Line 183">
          <a:extLst>
            <a:ext uri="{FF2B5EF4-FFF2-40B4-BE49-F238E27FC236}">
              <a16:creationId xmlns:a16="http://schemas.microsoft.com/office/drawing/2014/main" id="{4821C4D4-BFF8-4CD9-8892-0FBE4C8D36F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1" name="Line 184">
          <a:extLst>
            <a:ext uri="{FF2B5EF4-FFF2-40B4-BE49-F238E27FC236}">
              <a16:creationId xmlns:a16="http://schemas.microsoft.com/office/drawing/2014/main" id="{F3ABFF57-3018-48A7-AA89-94526BA093C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2" name="Line 185">
          <a:extLst>
            <a:ext uri="{FF2B5EF4-FFF2-40B4-BE49-F238E27FC236}">
              <a16:creationId xmlns:a16="http://schemas.microsoft.com/office/drawing/2014/main" id="{18AAB12B-F7C1-4E13-B373-BF912BCEDF5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3" name="Line 186">
          <a:extLst>
            <a:ext uri="{FF2B5EF4-FFF2-40B4-BE49-F238E27FC236}">
              <a16:creationId xmlns:a16="http://schemas.microsoft.com/office/drawing/2014/main" id="{E17209A7-747E-44F4-A1B5-BC6E9D8E1A9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4" name="Line 187">
          <a:extLst>
            <a:ext uri="{FF2B5EF4-FFF2-40B4-BE49-F238E27FC236}">
              <a16:creationId xmlns:a16="http://schemas.microsoft.com/office/drawing/2014/main" id="{78AF938F-C966-474D-9842-A5A38398762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5" name="Line 46">
          <a:extLst>
            <a:ext uri="{FF2B5EF4-FFF2-40B4-BE49-F238E27FC236}">
              <a16:creationId xmlns:a16="http://schemas.microsoft.com/office/drawing/2014/main" id="{BD7676AF-EAD3-4FD0-9FD4-A9F729B683D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6" name="Line 47">
          <a:extLst>
            <a:ext uri="{FF2B5EF4-FFF2-40B4-BE49-F238E27FC236}">
              <a16:creationId xmlns:a16="http://schemas.microsoft.com/office/drawing/2014/main" id="{4D4F25A5-4409-4DB2-B418-7E348BF8B03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7" name="Line 48">
          <a:extLst>
            <a:ext uri="{FF2B5EF4-FFF2-40B4-BE49-F238E27FC236}">
              <a16:creationId xmlns:a16="http://schemas.microsoft.com/office/drawing/2014/main" id="{C8D555EA-C41A-4182-AC1A-2DA584989BF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8" name="Line 49">
          <a:extLst>
            <a:ext uri="{FF2B5EF4-FFF2-40B4-BE49-F238E27FC236}">
              <a16:creationId xmlns:a16="http://schemas.microsoft.com/office/drawing/2014/main" id="{9650E49D-A748-45BE-A08C-13A2099F64C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9" name="Line 50">
          <a:extLst>
            <a:ext uri="{FF2B5EF4-FFF2-40B4-BE49-F238E27FC236}">
              <a16:creationId xmlns:a16="http://schemas.microsoft.com/office/drawing/2014/main" id="{BE9BCB71-7C5B-479F-B19E-CCB367F00D0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0" name="Line 51">
          <a:extLst>
            <a:ext uri="{FF2B5EF4-FFF2-40B4-BE49-F238E27FC236}">
              <a16:creationId xmlns:a16="http://schemas.microsoft.com/office/drawing/2014/main" id="{28A1EC67-9B08-43A4-9905-15CB1EC0BAE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1" name="Line 182">
          <a:extLst>
            <a:ext uri="{FF2B5EF4-FFF2-40B4-BE49-F238E27FC236}">
              <a16:creationId xmlns:a16="http://schemas.microsoft.com/office/drawing/2014/main" id="{FFB2DAC4-B5EF-49A4-A9D6-36A63C1A6C7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2" name="Line 183">
          <a:extLst>
            <a:ext uri="{FF2B5EF4-FFF2-40B4-BE49-F238E27FC236}">
              <a16:creationId xmlns:a16="http://schemas.microsoft.com/office/drawing/2014/main" id="{59115CDB-F80A-480D-B5B5-4B852E3402F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3" name="Line 184">
          <a:extLst>
            <a:ext uri="{FF2B5EF4-FFF2-40B4-BE49-F238E27FC236}">
              <a16:creationId xmlns:a16="http://schemas.microsoft.com/office/drawing/2014/main" id="{103A26A9-FC35-4D8F-B140-A7996FB5B10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4" name="Line 185">
          <a:extLst>
            <a:ext uri="{FF2B5EF4-FFF2-40B4-BE49-F238E27FC236}">
              <a16:creationId xmlns:a16="http://schemas.microsoft.com/office/drawing/2014/main" id="{8C27165A-5C60-47BF-A7C7-CCFF26173CF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5" name="Line 186">
          <a:extLst>
            <a:ext uri="{FF2B5EF4-FFF2-40B4-BE49-F238E27FC236}">
              <a16:creationId xmlns:a16="http://schemas.microsoft.com/office/drawing/2014/main" id="{8C482519-E0AF-4C6F-A41A-9A5439DB549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6" name="Line 187">
          <a:extLst>
            <a:ext uri="{FF2B5EF4-FFF2-40B4-BE49-F238E27FC236}">
              <a16:creationId xmlns:a16="http://schemas.microsoft.com/office/drawing/2014/main" id="{C92D80B7-CF5E-42CA-91D1-64C23D54485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7" name="Line 46">
          <a:extLst>
            <a:ext uri="{FF2B5EF4-FFF2-40B4-BE49-F238E27FC236}">
              <a16:creationId xmlns:a16="http://schemas.microsoft.com/office/drawing/2014/main" id="{4D0DA582-E75F-4322-9E86-703B8DECC9A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8" name="Line 47">
          <a:extLst>
            <a:ext uri="{FF2B5EF4-FFF2-40B4-BE49-F238E27FC236}">
              <a16:creationId xmlns:a16="http://schemas.microsoft.com/office/drawing/2014/main" id="{54BA4C8A-8E46-473D-A55D-C27AD1814BE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9" name="Line 48">
          <a:extLst>
            <a:ext uri="{FF2B5EF4-FFF2-40B4-BE49-F238E27FC236}">
              <a16:creationId xmlns:a16="http://schemas.microsoft.com/office/drawing/2014/main" id="{3EB3A72E-4BFA-48BA-AB5B-507D6E9E3D7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0" name="Line 49">
          <a:extLst>
            <a:ext uri="{FF2B5EF4-FFF2-40B4-BE49-F238E27FC236}">
              <a16:creationId xmlns:a16="http://schemas.microsoft.com/office/drawing/2014/main" id="{53839DEA-CECD-4265-8A22-7638E3D559B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1" name="Line 50">
          <a:extLst>
            <a:ext uri="{FF2B5EF4-FFF2-40B4-BE49-F238E27FC236}">
              <a16:creationId xmlns:a16="http://schemas.microsoft.com/office/drawing/2014/main" id="{42DF739B-2661-4CF0-AD04-A282BF88D84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2" name="Line 51">
          <a:extLst>
            <a:ext uri="{FF2B5EF4-FFF2-40B4-BE49-F238E27FC236}">
              <a16:creationId xmlns:a16="http://schemas.microsoft.com/office/drawing/2014/main" id="{809E567B-5B44-492B-9930-F76C7C0AC1E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3" name="Line 182">
          <a:extLst>
            <a:ext uri="{FF2B5EF4-FFF2-40B4-BE49-F238E27FC236}">
              <a16:creationId xmlns:a16="http://schemas.microsoft.com/office/drawing/2014/main" id="{9FC4F11C-3667-4939-9452-D6984A0C425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4" name="Line 183">
          <a:extLst>
            <a:ext uri="{FF2B5EF4-FFF2-40B4-BE49-F238E27FC236}">
              <a16:creationId xmlns:a16="http://schemas.microsoft.com/office/drawing/2014/main" id="{66EED59F-A1A7-4086-B267-F4E9870DB86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5" name="Line 184">
          <a:extLst>
            <a:ext uri="{FF2B5EF4-FFF2-40B4-BE49-F238E27FC236}">
              <a16:creationId xmlns:a16="http://schemas.microsoft.com/office/drawing/2014/main" id="{654E1E76-30F1-4BE4-92E9-942ADC96394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6" name="Line 185">
          <a:extLst>
            <a:ext uri="{FF2B5EF4-FFF2-40B4-BE49-F238E27FC236}">
              <a16:creationId xmlns:a16="http://schemas.microsoft.com/office/drawing/2014/main" id="{0104CEBA-6B53-40E3-9DF2-F97E07A8B14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7" name="Line 186">
          <a:extLst>
            <a:ext uri="{FF2B5EF4-FFF2-40B4-BE49-F238E27FC236}">
              <a16:creationId xmlns:a16="http://schemas.microsoft.com/office/drawing/2014/main" id="{929C9530-C485-4B77-A531-5FDF344C25B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8" name="Line 187">
          <a:extLst>
            <a:ext uri="{FF2B5EF4-FFF2-40B4-BE49-F238E27FC236}">
              <a16:creationId xmlns:a16="http://schemas.microsoft.com/office/drawing/2014/main" id="{B91DE188-551A-43A5-9225-871A84E9A1F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9" name="Line 46">
          <a:extLst>
            <a:ext uri="{FF2B5EF4-FFF2-40B4-BE49-F238E27FC236}">
              <a16:creationId xmlns:a16="http://schemas.microsoft.com/office/drawing/2014/main" id="{08B274A9-9866-4165-B063-CC3C56D6B0F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0" name="Line 47">
          <a:extLst>
            <a:ext uri="{FF2B5EF4-FFF2-40B4-BE49-F238E27FC236}">
              <a16:creationId xmlns:a16="http://schemas.microsoft.com/office/drawing/2014/main" id="{790CC033-1767-4CF0-9800-0F64321DF4D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1" name="Line 48">
          <a:extLst>
            <a:ext uri="{FF2B5EF4-FFF2-40B4-BE49-F238E27FC236}">
              <a16:creationId xmlns:a16="http://schemas.microsoft.com/office/drawing/2014/main" id="{6FFA38BD-7ACA-4581-99C0-8ED391C3168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2" name="Line 49">
          <a:extLst>
            <a:ext uri="{FF2B5EF4-FFF2-40B4-BE49-F238E27FC236}">
              <a16:creationId xmlns:a16="http://schemas.microsoft.com/office/drawing/2014/main" id="{067FF18A-49D9-4DB7-B358-55369002D0C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3" name="Line 50">
          <a:extLst>
            <a:ext uri="{FF2B5EF4-FFF2-40B4-BE49-F238E27FC236}">
              <a16:creationId xmlns:a16="http://schemas.microsoft.com/office/drawing/2014/main" id="{F2249FC4-EBE4-4683-8645-38C75CC7A6C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4" name="Line 51">
          <a:extLst>
            <a:ext uri="{FF2B5EF4-FFF2-40B4-BE49-F238E27FC236}">
              <a16:creationId xmlns:a16="http://schemas.microsoft.com/office/drawing/2014/main" id="{5BBE0469-3BEA-4A55-9E45-74E03DA729D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5" name="Line 182">
          <a:extLst>
            <a:ext uri="{FF2B5EF4-FFF2-40B4-BE49-F238E27FC236}">
              <a16:creationId xmlns:a16="http://schemas.microsoft.com/office/drawing/2014/main" id="{C235FA50-C380-4947-95F2-8359607A6F6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6" name="Line 183">
          <a:extLst>
            <a:ext uri="{FF2B5EF4-FFF2-40B4-BE49-F238E27FC236}">
              <a16:creationId xmlns:a16="http://schemas.microsoft.com/office/drawing/2014/main" id="{27CF3EE6-7B15-41BD-ADF2-72578F34100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7" name="Line 184">
          <a:extLst>
            <a:ext uri="{FF2B5EF4-FFF2-40B4-BE49-F238E27FC236}">
              <a16:creationId xmlns:a16="http://schemas.microsoft.com/office/drawing/2014/main" id="{8843847D-5139-41E1-A3F7-7239517CB72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8" name="Line 185">
          <a:extLst>
            <a:ext uri="{FF2B5EF4-FFF2-40B4-BE49-F238E27FC236}">
              <a16:creationId xmlns:a16="http://schemas.microsoft.com/office/drawing/2014/main" id="{D7061F10-2D95-4E0B-8295-C9DF659077D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9" name="Line 186">
          <a:extLst>
            <a:ext uri="{FF2B5EF4-FFF2-40B4-BE49-F238E27FC236}">
              <a16:creationId xmlns:a16="http://schemas.microsoft.com/office/drawing/2014/main" id="{1FE24E43-54CD-4B01-8533-4FAAB971072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0" name="Line 187">
          <a:extLst>
            <a:ext uri="{FF2B5EF4-FFF2-40B4-BE49-F238E27FC236}">
              <a16:creationId xmlns:a16="http://schemas.microsoft.com/office/drawing/2014/main" id="{883799AD-7F15-474D-92F0-EB76A89FF64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1" name="Line 46">
          <a:extLst>
            <a:ext uri="{FF2B5EF4-FFF2-40B4-BE49-F238E27FC236}">
              <a16:creationId xmlns:a16="http://schemas.microsoft.com/office/drawing/2014/main" id="{1F73F74F-8856-4698-B7AB-1F36871C6B3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2" name="Line 47">
          <a:extLst>
            <a:ext uri="{FF2B5EF4-FFF2-40B4-BE49-F238E27FC236}">
              <a16:creationId xmlns:a16="http://schemas.microsoft.com/office/drawing/2014/main" id="{77E128B6-358B-4F55-9601-8AC4C1F25DE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3" name="Line 48">
          <a:extLst>
            <a:ext uri="{FF2B5EF4-FFF2-40B4-BE49-F238E27FC236}">
              <a16:creationId xmlns:a16="http://schemas.microsoft.com/office/drawing/2014/main" id="{C58991E3-E2B3-430D-A4BF-9ECBA79A69B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4" name="Line 49">
          <a:extLst>
            <a:ext uri="{FF2B5EF4-FFF2-40B4-BE49-F238E27FC236}">
              <a16:creationId xmlns:a16="http://schemas.microsoft.com/office/drawing/2014/main" id="{75B5D7B2-E08F-4DD3-A930-8DF79D9B8F9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5" name="Line 50">
          <a:extLst>
            <a:ext uri="{FF2B5EF4-FFF2-40B4-BE49-F238E27FC236}">
              <a16:creationId xmlns:a16="http://schemas.microsoft.com/office/drawing/2014/main" id="{E42887A5-6FCE-4B8D-994F-F4FC007BCB1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6" name="Line 51">
          <a:extLst>
            <a:ext uri="{FF2B5EF4-FFF2-40B4-BE49-F238E27FC236}">
              <a16:creationId xmlns:a16="http://schemas.microsoft.com/office/drawing/2014/main" id="{9A1110A7-3A1F-4A97-90BF-9E75B3F2AC5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7" name="Line 182">
          <a:extLst>
            <a:ext uri="{FF2B5EF4-FFF2-40B4-BE49-F238E27FC236}">
              <a16:creationId xmlns:a16="http://schemas.microsoft.com/office/drawing/2014/main" id="{F861A555-8D5C-4110-8C31-5D8DABEC9CB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8" name="Line 183">
          <a:extLst>
            <a:ext uri="{FF2B5EF4-FFF2-40B4-BE49-F238E27FC236}">
              <a16:creationId xmlns:a16="http://schemas.microsoft.com/office/drawing/2014/main" id="{1815F4B8-77FB-4CB5-9144-22CBA303A81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9" name="Line 184">
          <a:extLst>
            <a:ext uri="{FF2B5EF4-FFF2-40B4-BE49-F238E27FC236}">
              <a16:creationId xmlns:a16="http://schemas.microsoft.com/office/drawing/2014/main" id="{6DEA17EA-7472-496D-AA74-7C6433443DD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0" name="Line 185">
          <a:extLst>
            <a:ext uri="{FF2B5EF4-FFF2-40B4-BE49-F238E27FC236}">
              <a16:creationId xmlns:a16="http://schemas.microsoft.com/office/drawing/2014/main" id="{8CFD0FB2-4526-4F6E-BCB2-363AFA6FFD1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1" name="Line 186">
          <a:extLst>
            <a:ext uri="{FF2B5EF4-FFF2-40B4-BE49-F238E27FC236}">
              <a16:creationId xmlns:a16="http://schemas.microsoft.com/office/drawing/2014/main" id="{D8B45394-3ED0-477D-8350-E300C011D57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2" name="Line 187">
          <a:extLst>
            <a:ext uri="{FF2B5EF4-FFF2-40B4-BE49-F238E27FC236}">
              <a16:creationId xmlns:a16="http://schemas.microsoft.com/office/drawing/2014/main" id="{E12D5C19-B08B-4235-80F1-2017F3A1E08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3" name="Line 46">
          <a:extLst>
            <a:ext uri="{FF2B5EF4-FFF2-40B4-BE49-F238E27FC236}">
              <a16:creationId xmlns:a16="http://schemas.microsoft.com/office/drawing/2014/main" id="{E0A8D519-486C-42B5-BB59-59F2E337C07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4" name="Line 47">
          <a:extLst>
            <a:ext uri="{FF2B5EF4-FFF2-40B4-BE49-F238E27FC236}">
              <a16:creationId xmlns:a16="http://schemas.microsoft.com/office/drawing/2014/main" id="{0E2DF31E-FD64-4AD0-8F92-15196BE2004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5" name="Line 48">
          <a:extLst>
            <a:ext uri="{FF2B5EF4-FFF2-40B4-BE49-F238E27FC236}">
              <a16:creationId xmlns:a16="http://schemas.microsoft.com/office/drawing/2014/main" id="{BB236A55-B574-451C-9200-CBC8150ACD7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6" name="Line 49">
          <a:extLst>
            <a:ext uri="{FF2B5EF4-FFF2-40B4-BE49-F238E27FC236}">
              <a16:creationId xmlns:a16="http://schemas.microsoft.com/office/drawing/2014/main" id="{69619FEF-2BCD-472C-A2AE-5807794DB5F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7" name="Line 50">
          <a:extLst>
            <a:ext uri="{FF2B5EF4-FFF2-40B4-BE49-F238E27FC236}">
              <a16:creationId xmlns:a16="http://schemas.microsoft.com/office/drawing/2014/main" id="{3A96E89E-D4F6-44CB-B8F5-627308C42A1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8" name="Line 51">
          <a:extLst>
            <a:ext uri="{FF2B5EF4-FFF2-40B4-BE49-F238E27FC236}">
              <a16:creationId xmlns:a16="http://schemas.microsoft.com/office/drawing/2014/main" id="{0D1F1C28-2010-4E62-8B07-A35C913BEFC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9" name="Line 182">
          <a:extLst>
            <a:ext uri="{FF2B5EF4-FFF2-40B4-BE49-F238E27FC236}">
              <a16:creationId xmlns:a16="http://schemas.microsoft.com/office/drawing/2014/main" id="{54D42693-72C2-4399-8D96-325EA0D7292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0" name="Line 183">
          <a:extLst>
            <a:ext uri="{FF2B5EF4-FFF2-40B4-BE49-F238E27FC236}">
              <a16:creationId xmlns:a16="http://schemas.microsoft.com/office/drawing/2014/main" id="{6878E49A-C36F-4E32-B415-37AE693FC9D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1" name="Line 184">
          <a:extLst>
            <a:ext uri="{FF2B5EF4-FFF2-40B4-BE49-F238E27FC236}">
              <a16:creationId xmlns:a16="http://schemas.microsoft.com/office/drawing/2014/main" id="{2B37FE70-F547-4027-A58B-FBD1CE3A614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2" name="Line 185">
          <a:extLst>
            <a:ext uri="{FF2B5EF4-FFF2-40B4-BE49-F238E27FC236}">
              <a16:creationId xmlns:a16="http://schemas.microsoft.com/office/drawing/2014/main" id="{B4492031-4A3D-4C39-8485-673D6EEDB36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3" name="Line 186">
          <a:extLst>
            <a:ext uri="{FF2B5EF4-FFF2-40B4-BE49-F238E27FC236}">
              <a16:creationId xmlns:a16="http://schemas.microsoft.com/office/drawing/2014/main" id="{9ADA0B71-E142-44BF-86E3-D060B907E3C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4" name="Line 187">
          <a:extLst>
            <a:ext uri="{FF2B5EF4-FFF2-40B4-BE49-F238E27FC236}">
              <a16:creationId xmlns:a16="http://schemas.microsoft.com/office/drawing/2014/main" id="{79C91F15-D93D-4B19-A4DD-772B065E328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5" name="Line 46">
          <a:extLst>
            <a:ext uri="{FF2B5EF4-FFF2-40B4-BE49-F238E27FC236}">
              <a16:creationId xmlns:a16="http://schemas.microsoft.com/office/drawing/2014/main" id="{DDEE1019-0A7C-467F-94D9-467F35BA640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6" name="Line 47">
          <a:extLst>
            <a:ext uri="{FF2B5EF4-FFF2-40B4-BE49-F238E27FC236}">
              <a16:creationId xmlns:a16="http://schemas.microsoft.com/office/drawing/2014/main" id="{27D09368-FA7C-4D28-B6A0-24B4ADBC80F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7" name="Line 48">
          <a:extLst>
            <a:ext uri="{FF2B5EF4-FFF2-40B4-BE49-F238E27FC236}">
              <a16:creationId xmlns:a16="http://schemas.microsoft.com/office/drawing/2014/main" id="{90EDF070-CC30-4738-969E-743D23A149C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8" name="Line 49">
          <a:extLst>
            <a:ext uri="{FF2B5EF4-FFF2-40B4-BE49-F238E27FC236}">
              <a16:creationId xmlns:a16="http://schemas.microsoft.com/office/drawing/2014/main" id="{ACE7E19E-384D-46B5-B4EA-0BA0F6E9EF5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9" name="Line 50">
          <a:extLst>
            <a:ext uri="{FF2B5EF4-FFF2-40B4-BE49-F238E27FC236}">
              <a16:creationId xmlns:a16="http://schemas.microsoft.com/office/drawing/2014/main" id="{710308F7-DEDD-4278-B327-AFB1AE2A892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0" name="Line 51">
          <a:extLst>
            <a:ext uri="{FF2B5EF4-FFF2-40B4-BE49-F238E27FC236}">
              <a16:creationId xmlns:a16="http://schemas.microsoft.com/office/drawing/2014/main" id="{905290A6-1A11-4B1F-BA7B-138073438D7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1" name="Line 182">
          <a:extLst>
            <a:ext uri="{FF2B5EF4-FFF2-40B4-BE49-F238E27FC236}">
              <a16:creationId xmlns:a16="http://schemas.microsoft.com/office/drawing/2014/main" id="{718E3E68-FB57-4FBB-BA68-B6D80F2E953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2" name="Line 183">
          <a:extLst>
            <a:ext uri="{FF2B5EF4-FFF2-40B4-BE49-F238E27FC236}">
              <a16:creationId xmlns:a16="http://schemas.microsoft.com/office/drawing/2014/main" id="{E3540C9C-BF24-4915-B2DF-DC0C1A76CC4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3" name="Line 184">
          <a:extLst>
            <a:ext uri="{FF2B5EF4-FFF2-40B4-BE49-F238E27FC236}">
              <a16:creationId xmlns:a16="http://schemas.microsoft.com/office/drawing/2014/main" id="{1B3D7464-ECAE-446A-BF94-58BCDAF99D0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4" name="Line 185">
          <a:extLst>
            <a:ext uri="{FF2B5EF4-FFF2-40B4-BE49-F238E27FC236}">
              <a16:creationId xmlns:a16="http://schemas.microsoft.com/office/drawing/2014/main" id="{0C2195D1-E912-4237-A854-41F390CB752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5" name="Line 186">
          <a:extLst>
            <a:ext uri="{FF2B5EF4-FFF2-40B4-BE49-F238E27FC236}">
              <a16:creationId xmlns:a16="http://schemas.microsoft.com/office/drawing/2014/main" id="{22C7055D-45C8-456F-8529-32D25D8FAE1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6" name="Line 187">
          <a:extLst>
            <a:ext uri="{FF2B5EF4-FFF2-40B4-BE49-F238E27FC236}">
              <a16:creationId xmlns:a16="http://schemas.microsoft.com/office/drawing/2014/main" id="{AE788FA2-A436-45AF-8357-38408B0F0FE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7" name="Line 46">
          <a:extLst>
            <a:ext uri="{FF2B5EF4-FFF2-40B4-BE49-F238E27FC236}">
              <a16:creationId xmlns:a16="http://schemas.microsoft.com/office/drawing/2014/main" id="{202C048A-E2EC-4F0F-9D79-F4DF97492E0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8" name="Line 47">
          <a:extLst>
            <a:ext uri="{FF2B5EF4-FFF2-40B4-BE49-F238E27FC236}">
              <a16:creationId xmlns:a16="http://schemas.microsoft.com/office/drawing/2014/main" id="{34625306-740A-4283-984A-C3C3F7855DB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9" name="Line 48">
          <a:extLst>
            <a:ext uri="{FF2B5EF4-FFF2-40B4-BE49-F238E27FC236}">
              <a16:creationId xmlns:a16="http://schemas.microsoft.com/office/drawing/2014/main" id="{60E17F0B-826D-4BBA-84E3-35095A2850A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0" name="Line 49">
          <a:extLst>
            <a:ext uri="{FF2B5EF4-FFF2-40B4-BE49-F238E27FC236}">
              <a16:creationId xmlns:a16="http://schemas.microsoft.com/office/drawing/2014/main" id="{2AB82FE1-49F2-4774-B201-AB8BB5EDCB3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1" name="Line 50">
          <a:extLst>
            <a:ext uri="{FF2B5EF4-FFF2-40B4-BE49-F238E27FC236}">
              <a16:creationId xmlns:a16="http://schemas.microsoft.com/office/drawing/2014/main" id="{A1F2BCFE-BF8F-4F2A-8936-C173CFAB1F0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2" name="Line 51">
          <a:extLst>
            <a:ext uri="{FF2B5EF4-FFF2-40B4-BE49-F238E27FC236}">
              <a16:creationId xmlns:a16="http://schemas.microsoft.com/office/drawing/2014/main" id="{C1059444-F70C-4466-9025-92580A28EFC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3" name="Line 182">
          <a:extLst>
            <a:ext uri="{FF2B5EF4-FFF2-40B4-BE49-F238E27FC236}">
              <a16:creationId xmlns:a16="http://schemas.microsoft.com/office/drawing/2014/main" id="{E9A15CBA-B9C5-41F8-A947-40CA0FDD2B6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4" name="Line 183">
          <a:extLst>
            <a:ext uri="{FF2B5EF4-FFF2-40B4-BE49-F238E27FC236}">
              <a16:creationId xmlns:a16="http://schemas.microsoft.com/office/drawing/2014/main" id="{FCCD21FC-CE4C-4CC3-B53B-02DAB798858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5" name="Line 184">
          <a:extLst>
            <a:ext uri="{FF2B5EF4-FFF2-40B4-BE49-F238E27FC236}">
              <a16:creationId xmlns:a16="http://schemas.microsoft.com/office/drawing/2014/main" id="{A0E08ADF-41FE-488C-9B6E-107EAB3DBD5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6" name="Line 185">
          <a:extLst>
            <a:ext uri="{FF2B5EF4-FFF2-40B4-BE49-F238E27FC236}">
              <a16:creationId xmlns:a16="http://schemas.microsoft.com/office/drawing/2014/main" id="{5D074DD2-EF4A-4667-A1D1-06C4164F996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7" name="Line 186">
          <a:extLst>
            <a:ext uri="{FF2B5EF4-FFF2-40B4-BE49-F238E27FC236}">
              <a16:creationId xmlns:a16="http://schemas.microsoft.com/office/drawing/2014/main" id="{2DFCEB7C-FB70-4FAE-B135-BA5ED33665E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8" name="Line 187">
          <a:extLst>
            <a:ext uri="{FF2B5EF4-FFF2-40B4-BE49-F238E27FC236}">
              <a16:creationId xmlns:a16="http://schemas.microsoft.com/office/drawing/2014/main" id="{C1009696-33FD-4436-A203-9BD42B36397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9" name="Line 46">
          <a:extLst>
            <a:ext uri="{FF2B5EF4-FFF2-40B4-BE49-F238E27FC236}">
              <a16:creationId xmlns:a16="http://schemas.microsoft.com/office/drawing/2014/main" id="{FD1E39BF-A172-4237-8437-3D06026911A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0" name="Line 47">
          <a:extLst>
            <a:ext uri="{FF2B5EF4-FFF2-40B4-BE49-F238E27FC236}">
              <a16:creationId xmlns:a16="http://schemas.microsoft.com/office/drawing/2014/main" id="{C82E9CD5-B3CB-403F-9AF2-A44D7981D80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1" name="Line 48">
          <a:extLst>
            <a:ext uri="{FF2B5EF4-FFF2-40B4-BE49-F238E27FC236}">
              <a16:creationId xmlns:a16="http://schemas.microsoft.com/office/drawing/2014/main" id="{85FF716A-0550-4E2D-A278-F167A5873E9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2" name="Line 49">
          <a:extLst>
            <a:ext uri="{FF2B5EF4-FFF2-40B4-BE49-F238E27FC236}">
              <a16:creationId xmlns:a16="http://schemas.microsoft.com/office/drawing/2014/main" id="{CA641DEE-062C-4744-B95A-A0658728DFC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3" name="Line 50">
          <a:extLst>
            <a:ext uri="{FF2B5EF4-FFF2-40B4-BE49-F238E27FC236}">
              <a16:creationId xmlns:a16="http://schemas.microsoft.com/office/drawing/2014/main" id="{B8998DF3-D087-455E-B9E2-E82BB4283C9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4" name="Line 51">
          <a:extLst>
            <a:ext uri="{FF2B5EF4-FFF2-40B4-BE49-F238E27FC236}">
              <a16:creationId xmlns:a16="http://schemas.microsoft.com/office/drawing/2014/main" id="{B792FC27-44E0-4CB5-AC66-4B4EE4553CB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5" name="Line 182">
          <a:extLst>
            <a:ext uri="{FF2B5EF4-FFF2-40B4-BE49-F238E27FC236}">
              <a16:creationId xmlns:a16="http://schemas.microsoft.com/office/drawing/2014/main" id="{CEBA73D3-69C5-42A7-A629-41D392040F2F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6" name="Line 183">
          <a:extLst>
            <a:ext uri="{FF2B5EF4-FFF2-40B4-BE49-F238E27FC236}">
              <a16:creationId xmlns:a16="http://schemas.microsoft.com/office/drawing/2014/main" id="{DFB015BC-7D4F-4176-BF36-DFE3E5FA2D68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7" name="Line 184">
          <a:extLst>
            <a:ext uri="{FF2B5EF4-FFF2-40B4-BE49-F238E27FC236}">
              <a16:creationId xmlns:a16="http://schemas.microsoft.com/office/drawing/2014/main" id="{540637F3-1598-472C-87B9-7E460FE79146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8" name="Line 185">
          <a:extLst>
            <a:ext uri="{FF2B5EF4-FFF2-40B4-BE49-F238E27FC236}">
              <a16:creationId xmlns:a16="http://schemas.microsoft.com/office/drawing/2014/main" id="{21A08739-4551-4FCE-8930-A102F07F6E2B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9" name="Line 186">
          <a:extLst>
            <a:ext uri="{FF2B5EF4-FFF2-40B4-BE49-F238E27FC236}">
              <a16:creationId xmlns:a16="http://schemas.microsoft.com/office/drawing/2014/main" id="{DECE8699-1D87-4F44-8D3D-ADBB216A203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0" name="Line 187">
          <a:extLst>
            <a:ext uri="{FF2B5EF4-FFF2-40B4-BE49-F238E27FC236}">
              <a16:creationId xmlns:a16="http://schemas.microsoft.com/office/drawing/2014/main" id="{2C475FBE-2298-4597-B6A5-F391EBA8C3F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1" name="Line 46">
          <a:extLst>
            <a:ext uri="{FF2B5EF4-FFF2-40B4-BE49-F238E27FC236}">
              <a16:creationId xmlns:a16="http://schemas.microsoft.com/office/drawing/2014/main" id="{6537DF5E-1A32-4DCB-A5FD-95DB19E26B8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2" name="Line 47">
          <a:extLst>
            <a:ext uri="{FF2B5EF4-FFF2-40B4-BE49-F238E27FC236}">
              <a16:creationId xmlns:a16="http://schemas.microsoft.com/office/drawing/2014/main" id="{CEAF6C98-E694-42A0-ABD1-F0B5022F62D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3" name="Line 48">
          <a:extLst>
            <a:ext uri="{FF2B5EF4-FFF2-40B4-BE49-F238E27FC236}">
              <a16:creationId xmlns:a16="http://schemas.microsoft.com/office/drawing/2014/main" id="{3ED1C26A-1C41-4B8E-B8BE-2D5E5DA227E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4" name="Line 49">
          <a:extLst>
            <a:ext uri="{FF2B5EF4-FFF2-40B4-BE49-F238E27FC236}">
              <a16:creationId xmlns:a16="http://schemas.microsoft.com/office/drawing/2014/main" id="{92CB2C05-311F-46E7-8B6E-CC994CEA6F8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5" name="Line 50">
          <a:extLst>
            <a:ext uri="{FF2B5EF4-FFF2-40B4-BE49-F238E27FC236}">
              <a16:creationId xmlns:a16="http://schemas.microsoft.com/office/drawing/2014/main" id="{3FA7CF31-F7AC-4743-A594-FF3CD2F41342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6" name="Line 51">
          <a:extLst>
            <a:ext uri="{FF2B5EF4-FFF2-40B4-BE49-F238E27FC236}">
              <a16:creationId xmlns:a16="http://schemas.microsoft.com/office/drawing/2014/main" id="{4CC9452A-3DBA-4E02-B8A5-1FA57E66EAA4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7" name="Line 182">
          <a:extLst>
            <a:ext uri="{FF2B5EF4-FFF2-40B4-BE49-F238E27FC236}">
              <a16:creationId xmlns:a16="http://schemas.microsoft.com/office/drawing/2014/main" id="{DA7A9649-1B0B-4FFF-B69E-7622F766011A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8" name="Line 183">
          <a:extLst>
            <a:ext uri="{FF2B5EF4-FFF2-40B4-BE49-F238E27FC236}">
              <a16:creationId xmlns:a16="http://schemas.microsoft.com/office/drawing/2014/main" id="{17D16206-E28E-4586-BC41-3B09589FF74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9" name="Line 184">
          <a:extLst>
            <a:ext uri="{FF2B5EF4-FFF2-40B4-BE49-F238E27FC236}">
              <a16:creationId xmlns:a16="http://schemas.microsoft.com/office/drawing/2014/main" id="{2CC0B5E4-AD34-4E55-85EF-1D3679F0CCE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0" name="Line 185">
          <a:extLst>
            <a:ext uri="{FF2B5EF4-FFF2-40B4-BE49-F238E27FC236}">
              <a16:creationId xmlns:a16="http://schemas.microsoft.com/office/drawing/2014/main" id="{9A8551F0-85F9-4BAF-8E20-94AE2214C64D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1" name="Line 186">
          <a:extLst>
            <a:ext uri="{FF2B5EF4-FFF2-40B4-BE49-F238E27FC236}">
              <a16:creationId xmlns:a16="http://schemas.microsoft.com/office/drawing/2014/main" id="{B6DFD18B-1C00-4F10-B3A2-23BA24AC6A87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2" name="Line 187">
          <a:extLst>
            <a:ext uri="{FF2B5EF4-FFF2-40B4-BE49-F238E27FC236}">
              <a16:creationId xmlns:a16="http://schemas.microsoft.com/office/drawing/2014/main" id="{B22FB2A6-6CEB-4486-BB26-3DE7594FF1C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3" name="Line 46">
          <a:extLst>
            <a:ext uri="{FF2B5EF4-FFF2-40B4-BE49-F238E27FC236}">
              <a16:creationId xmlns:a16="http://schemas.microsoft.com/office/drawing/2014/main" id="{DD2EF69E-78A9-4D5A-9831-DE95815674A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4" name="Line 47">
          <a:extLst>
            <a:ext uri="{FF2B5EF4-FFF2-40B4-BE49-F238E27FC236}">
              <a16:creationId xmlns:a16="http://schemas.microsoft.com/office/drawing/2014/main" id="{C8474A98-70BD-443D-8D47-F4D2B035CD6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5" name="Line 48">
          <a:extLst>
            <a:ext uri="{FF2B5EF4-FFF2-40B4-BE49-F238E27FC236}">
              <a16:creationId xmlns:a16="http://schemas.microsoft.com/office/drawing/2014/main" id="{39A81CF6-3823-4340-BAC7-07F9C58E7E81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6" name="Line 49">
          <a:extLst>
            <a:ext uri="{FF2B5EF4-FFF2-40B4-BE49-F238E27FC236}">
              <a16:creationId xmlns:a16="http://schemas.microsoft.com/office/drawing/2014/main" id="{017264F1-3851-478C-BC92-DB32F331C33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7" name="Line 50">
          <a:extLst>
            <a:ext uri="{FF2B5EF4-FFF2-40B4-BE49-F238E27FC236}">
              <a16:creationId xmlns:a16="http://schemas.microsoft.com/office/drawing/2014/main" id="{188C52D1-6185-47BE-A4BE-B5D59B54D1DC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8" name="Line 51">
          <a:extLst>
            <a:ext uri="{FF2B5EF4-FFF2-40B4-BE49-F238E27FC236}">
              <a16:creationId xmlns:a16="http://schemas.microsoft.com/office/drawing/2014/main" id="{552C09CF-8986-4C01-B484-6C35629BDD25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9" name="Line 182">
          <a:extLst>
            <a:ext uri="{FF2B5EF4-FFF2-40B4-BE49-F238E27FC236}">
              <a16:creationId xmlns:a16="http://schemas.microsoft.com/office/drawing/2014/main" id="{C9C90F78-4D0E-4D6E-8B76-7F0342BA836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0" name="Line 183">
          <a:extLst>
            <a:ext uri="{FF2B5EF4-FFF2-40B4-BE49-F238E27FC236}">
              <a16:creationId xmlns:a16="http://schemas.microsoft.com/office/drawing/2014/main" id="{847EF200-9687-493C-811E-CF4B494ECF50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1" name="Line 184">
          <a:extLst>
            <a:ext uri="{FF2B5EF4-FFF2-40B4-BE49-F238E27FC236}">
              <a16:creationId xmlns:a16="http://schemas.microsoft.com/office/drawing/2014/main" id="{809A46B6-480B-4F06-B62B-ECF88A2D7C1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2" name="Line 185">
          <a:extLst>
            <a:ext uri="{FF2B5EF4-FFF2-40B4-BE49-F238E27FC236}">
              <a16:creationId xmlns:a16="http://schemas.microsoft.com/office/drawing/2014/main" id="{7E5B3DA6-F2D2-4D96-8878-0C226FF52FA9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3" name="Line 186">
          <a:extLst>
            <a:ext uri="{FF2B5EF4-FFF2-40B4-BE49-F238E27FC236}">
              <a16:creationId xmlns:a16="http://schemas.microsoft.com/office/drawing/2014/main" id="{FD76CA5D-3591-40C0-85EB-A0BE4B25DA3E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4" name="Line 187">
          <a:extLst>
            <a:ext uri="{FF2B5EF4-FFF2-40B4-BE49-F238E27FC236}">
              <a16:creationId xmlns:a16="http://schemas.microsoft.com/office/drawing/2014/main" id="{467BC5B3-FD07-4D9A-B40B-E60A40F30473}"/>
            </a:ext>
          </a:extLst>
        </xdr:cNvPr>
        <xdr:cNvSpPr>
          <a:spLocks noChangeShapeType="1"/>
        </xdr:cNvSpPr>
      </xdr:nvSpPr>
      <xdr:spPr bwMode="auto">
        <a:xfrm>
          <a:off x="10868025" y="1175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5" name="Line 46">
          <a:extLst>
            <a:ext uri="{FF2B5EF4-FFF2-40B4-BE49-F238E27FC236}">
              <a16:creationId xmlns:a16="http://schemas.microsoft.com/office/drawing/2014/main" id="{5A13C58B-1BD5-4A25-8277-E5626A411149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6" name="Line 47">
          <a:extLst>
            <a:ext uri="{FF2B5EF4-FFF2-40B4-BE49-F238E27FC236}">
              <a16:creationId xmlns:a16="http://schemas.microsoft.com/office/drawing/2014/main" id="{6A2A493D-CB38-4482-977C-55CDDA6E98D9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7" name="Line 48">
          <a:extLst>
            <a:ext uri="{FF2B5EF4-FFF2-40B4-BE49-F238E27FC236}">
              <a16:creationId xmlns:a16="http://schemas.microsoft.com/office/drawing/2014/main" id="{6630D1C8-6ADF-45B7-AD59-53EA4F11632E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8" name="Line 49">
          <a:extLst>
            <a:ext uri="{FF2B5EF4-FFF2-40B4-BE49-F238E27FC236}">
              <a16:creationId xmlns:a16="http://schemas.microsoft.com/office/drawing/2014/main" id="{2D6AD5D4-3A80-456A-992F-ADC3C49E6B98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9" name="Line 50">
          <a:extLst>
            <a:ext uri="{FF2B5EF4-FFF2-40B4-BE49-F238E27FC236}">
              <a16:creationId xmlns:a16="http://schemas.microsoft.com/office/drawing/2014/main" id="{8F13F4BA-DFDE-4D46-9CEA-2E053E6DFC72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0" name="Line 51">
          <a:extLst>
            <a:ext uri="{FF2B5EF4-FFF2-40B4-BE49-F238E27FC236}">
              <a16:creationId xmlns:a16="http://schemas.microsoft.com/office/drawing/2014/main" id="{5E89164B-8E85-4391-B550-9C2EBF23BB06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1" name="Line 182">
          <a:extLst>
            <a:ext uri="{FF2B5EF4-FFF2-40B4-BE49-F238E27FC236}">
              <a16:creationId xmlns:a16="http://schemas.microsoft.com/office/drawing/2014/main" id="{46DD6638-D5CC-4CB0-A7BB-EA7E5BF8F3D9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2" name="Line 183">
          <a:extLst>
            <a:ext uri="{FF2B5EF4-FFF2-40B4-BE49-F238E27FC236}">
              <a16:creationId xmlns:a16="http://schemas.microsoft.com/office/drawing/2014/main" id="{68C62394-C3C0-4A2D-882D-1839A5AEDCC8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3" name="Line 184">
          <a:extLst>
            <a:ext uri="{FF2B5EF4-FFF2-40B4-BE49-F238E27FC236}">
              <a16:creationId xmlns:a16="http://schemas.microsoft.com/office/drawing/2014/main" id="{6DBFEC11-8AF4-4DFC-A055-AB46FE6A5080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4" name="Line 185">
          <a:extLst>
            <a:ext uri="{FF2B5EF4-FFF2-40B4-BE49-F238E27FC236}">
              <a16:creationId xmlns:a16="http://schemas.microsoft.com/office/drawing/2014/main" id="{06832271-18F1-4888-8BF4-F5F577C2609F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5" name="Line 186">
          <a:extLst>
            <a:ext uri="{FF2B5EF4-FFF2-40B4-BE49-F238E27FC236}">
              <a16:creationId xmlns:a16="http://schemas.microsoft.com/office/drawing/2014/main" id="{0C71B8A7-C7C0-40D3-AB2C-52EC58D2481F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6" name="Line 187">
          <a:extLst>
            <a:ext uri="{FF2B5EF4-FFF2-40B4-BE49-F238E27FC236}">
              <a16:creationId xmlns:a16="http://schemas.microsoft.com/office/drawing/2014/main" id="{06C3EF01-F5AF-4770-ADAE-A5FD2F91ED57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7" name="Line 46">
          <a:extLst>
            <a:ext uri="{FF2B5EF4-FFF2-40B4-BE49-F238E27FC236}">
              <a16:creationId xmlns:a16="http://schemas.microsoft.com/office/drawing/2014/main" id="{D237D65B-F65F-43E7-863F-C41BBF9B03F7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8" name="Line 47">
          <a:extLst>
            <a:ext uri="{FF2B5EF4-FFF2-40B4-BE49-F238E27FC236}">
              <a16:creationId xmlns:a16="http://schemas.microsoft.com/office/drawing/2014/main" id="{43754401-C390-4183-8FDD-E267C0379CC4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9" name="Line 48">
          <a:extLst>
            <a:ext uri="{FF2B5EF4-FFF2-40B4-BE49-F238E27FC236}">
              <a16:creationId xmlns:a16="http://schemas.microsoft.com/office/drawing/2014/main" id="{4592FD34-5AD4-47A1-876D-46B534DA9AB8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0" name="Line 49">
          <a:extLst>
            <a:ext uri="{FF2B5EF4-FFF2-40B4-BE49-F238E27FC236}">
              <a16:creationId xmlns:a16="http://schemas.microsoft.com/office/drawing/2014/main" id="{DC4F34ED-BC62-4792-AA7F-39E11C4722C1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1" name="Line 50">
          <a:extLst>
            <a:ext uri="{FF2B5EF4-FFF2-40B4-BE49-F238E27FC236}">
              <a16:creationId xmlns:a16="http://schemas.microsoft.com/office/drawing/2014/main" id="{4F4E3B36-A299-4C2D-8BC3-41A6423DAC1F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2" name="Line 51">
          <a:extLst>
            <a:ext uri="{FF2B5EF4-FFF2-40B4-BE49-F238E27FC236}">
              <a16:creationId xmlns:a16="http://schemas.microsoft.com/office/drawing/2014/main" id="{000F8684-38F9-4C6A-9FF2-CF6E31782930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3" name="Line 182">
          <a:extLst>
            <a:ext uri="{FF2B5EF4-FFF2-40B4-BE49-F238E27FC236}">
              <a16:creationId xmlns:a16="http://schemas.microsoft.com/office/drawing/2014/main" id="{1B44D825-4869-4F5F-B5A1-E6C78C0BE85A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4" name="Line 183">
          <a:extLst>
            <a:ext uri="{FF2B5EF4-FFF2-40B4-BE49-F238E27FC236}">
              <a16:creationId xmlns:a16="http://schemas.microsoft.com/office/drawing/2014/main" id="{A0900B87-FFD3-4E9E-A53B-2E2C41EBB241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5" name="Line 184">
          <a:extLst>
            <a:ext uri="{FF2B5EF4-FFF2-40B4-BE49-F238E27FC236}">
              <a16:creationId xmlns:a16="http://schemas.microsoft.com/office/drawing/2014/main" id="{EF78624A-1837-4C12-8C5A-1A69DD0CF2B3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6" name="Line 185">
          <a:extLst>
            <a:ext uri="{FF2B5EF4-FFF2-40B4-BE49-F238E27FC236}">
              <a16:creationId xmlns:a16="http://schemas.microsoft.com/office/drawing/2014/main" id="{E67B7ECF-0DA4-48AF-8F26-81A485086478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7" name="Line 186">
          <a:extLst>
            <a:ext uri="{FF2B5EF4-FFF2-40B4-BE49-F238E27FC236}">
              <a16:creationId xmlns:a16="http://schemas.microsoft.com/office/drawing/2014/main" id="{9EBDAD7D-2936-438B-B7D4-60E4501AA51A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8" name="Line 187">
          <a:extLst>
            <a:ext uri="{FF2B5EF4-FFF2-40B4-BE49-F238E27FC236}">
              <a16:creationId xmlns:a16="http://schemas.microsoft.com/office/drawing/2014/main" id="{32C5CDAB-B04D-4661-A80E-3B57D5A11AEB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9" name="Line 46">
          <a:extLst>
            <a:ext uri="{FF2B5EF4-FFF2-40B4-BE49-F238E27FC236}">
              <a16:creationId xmlns:a16="http://schemas.microsoft.com/office/drawing/2014/main" id="{AE5FDE66-8086-47D6-817F-BCFACD7DB345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0" name="Line 47">
          <a:extLst>
            <a:ext uri="{FF2B5EF4-FFF2-40B4-BE49-F238E27FC236}">
              <a16:creationId xmlns:a16="http://schemas.microsoft.com/office/drawing/2014/main" id="{99E56099-7D46-4025-93BC-A50187BAB01A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1" name="Line 48">
          <a:extLst>
            <a:ext uri="{FF2B5EF4-FFF2-40B4-BE49-F238E27FC236}">
              <a16:creationId xmlns:a16="http://schemas.microsoft.com/office/drawing/2014/main" id="{29AE16EE-31B3-4E6B-B242-1E926631BDE1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2" name="Line 49">
          <a:extLst>
            <a:ext uri="{FF2B5EF4-FFF2-40B4-BE49-F238E27FC236}">
              <a16:creationId xmlns:a16="http://schemas.microsoft.com/office/drawing/2014/main" id="{B83DEBE5-ABE1-4F9F-85CA-3D9A9D58D390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3" name="Line 50">
          <a:extLst>
            <a:ext uri="{FF2B5EF4-FFF2-40B4-BE49-F238E27FC236}">
              <a16:creationId xmlns:a16="http://schemas.microsoft.com/office/drawing/2014/main" id="{08DDBCCB-CBF4-4C62-ADD4-C515A2B36384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4" name="Line 51">
          <a:extLst>
            <a:ext uri="{FF2B5EF4-FFF2-40B4-BE49-F238E27FC236}">
              <a16:creationId xmlns:a16="http://schemas.microsoft.com/office/drawing/2014/main" id="{3FEA34C6-2260-4993-B56F-E14FE599FF4A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5" name="Line 182">
          <a:extLst>
            <a:ext uri="{FF2B5EF4-FFF2-40B4-BE49-F238E27FC236}">
              <a16:creationId xmlns:a16="http://schemas.microsoft.com/office/drawing/2014/main" id="{AE9D7F0D-C50C-4C45-8D26-849AB173E24A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6" name="Line 183">
          <a:extLst>
            <a:ext uri="{FF2B5EF4-FFF2-40B4-BE49-F238E27FC236}">
              <a16:creationId xmlns:a16="http://schemas.microsoft.com/office/drawing/2014/main" id="{1DDE5179-733E-4695-8CF1-4EA943493E86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7" name="Line 184">
          <a:extLst>
            <a:ext uri="{FF2B5EF4-FFF2-40B4-BE49-F238E27FC236}">
              <a16:creationId xmlns:a16="http://schemas.microsoft.com/office/drawing/2014/main" id="{E8F54E78-9381-476A-85F8-113118DD3F54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8" name="Line 185">
          <a:extLst>
            <a:ext uri="{FF2B5EF4-FFF2-40B4-BE49-F238E27FC236}">
              <a16:creationId xmlns:a16="http://schemas.microsoft.com/office/drawing/2014/main" id="{36550DCD-45C3-41AE-883C-3B9028258A65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9" name="Line 186">
          <a:extLst>
            <a:ext uri="{FF2B5EF4-FFF2-40B4-BE49-F238E27FC236}">
              <a16:creationId xmlns:a16="http://schemas.microsoft.com/office/drawing/2014/main" id="{F8ED034E-C216-4FC7-AC7A-0B579547FB1E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0" name="Line 187">
          <a:extLst>
            <a:ext uri="{FF2B5EF4-FFF2-40B4-BE49-F238E27FC236}">
              <a16:creationId xmlns:a16="http://schemas.microsoft.com/office/drawing/2014/main" id="{AAA798EB-0AD9-4B5F-8058-F05774E766F6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1" name="Line 46">
          <a:extLst>
            <a:ext uri="{FF2B5EF4-FFF2-40B4-BE49-F238E27FC236}">
              <a16:creationId xmlns:a16="http://schemas.microsoft.com/office/drawing/2014/main" id="{BC6F05C4-DA9E-4490-82DA-4359AA4FC0F1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2" name="Line 47">
          <a:extLst>
            <a:ext uri="{FF2B5EF4-FFF2-40B4-BE49-F238E27FC236}">
              <a16:creationId xmlns:a16="http://schemas.microsoft.com/office/drawing/2014/main" id="{58CC8FD9-B932-46CA-85D4-636B544D447D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3" name="Line 48">
          <a:extLst>
            <a:ext uri="{FF2B5EF4-FFF2-40B4-BE49-F238E27FC236}">
              <a16:creationId xmlns:a16="http://schemas.microsoft.com/office/drawing/2014/main" id="{061F836A-C1E2-478B-A658-17C67E30D60C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4" name="Line 49">
          <a:extLst>
            <a:ext uri="{FF2B5EF4-FFF2-40B4-BE49-F238E27FC236}">
              <a16:creationId xmlns:a16="http://schemas.microsoft.com/office/drawing/2014/main" id="{0F603216-151B-4025-88FB-148EE0818B1F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5" name="Line 50">
          <a:extLst>
            <a:ext uri="{FF2B5EF4-FFF2-40B4-BE49-F238E27FC236}">
              <a16:creationId xmlns:a16="http://schemas.microsoft.com/office/drawing/2014/main" id="{7FBAF3EC-1E57-4D3C-8874-8BD84CAFEA11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6" name="Line 51">
          <a:extLst>
            <a:ext uri="{FF2B5EF4-FFF2-40B4-BE49-F238E27FC236}">
              <a16:creationId xmlns:a16="http://schemas.microsoft.com/office/drawing/2014/main" id="{6767C0C6-79AA-47E4-BD9F-3C0DA7C2D153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7" name="Line 182">
          <a:extLst>
            <a:ext uri="{FF2B5EF4-FFF2-40B4-BE49-F238E27FC236}">
              <a16:creationId xmlns:a16="http://schemas.microsoft.com/office/drawing/2014/main" id="{4421138D-082E-4F0D-B9D0-169EA276B7F3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8" name="Line 183">
          <a:extLst>
            <a:ext uri="{FF2B5EF4-FFF2-40B4-BE49-F238E27FC236}">
              <a16:creationId xmlns:a16="http://schemas.microsoft.com/office/drawing/2014/main" id="{B3344253-7BF2-403F-B4D6-C1B5BC266DCB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9" name="Line 184">
          <a:extLst>
            <a:ext uri="{FF2B5EF4-FFF2-40B4-BE49-F238E27FC236}">
              <a16:creationId xmlns:a16="http://schemas.microsoft.com/office/drawing/2014/main" id="{555E7DB1-A134-4956-B54E-030BDB56790B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0" name="Line 185">
          <a:extLst>
            <a:ext uri="{FF2B5EF4-FFF2-40B4-BE49-F238E27FC236}">
              <a16:creationId xmlns:a16="http://schemas.microsoft.com/office/drawing/2014/main" id="{43364031-C4B7-40CA-807C-F1797C4B0C66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1" name="Line 186">
          <a:extLst>
            <a:ext uri="{FF2B5EF4-FFF2-40B4-BE49-F238E27FC236}">
              <a16:creationId xmlns:a16="http://schemas.microsoft.com/office/drawing/2014/main" id="{91D2CF0C-72EE-4C43-B22B-43149BC90E77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2" name="Line 187">
          <a:extLst>
            <a:ext uri="{FF2B5EF4-FFF2-40B4-BE49-F238E27FC236}">
              <a16:creationId xmlns:a16="http://schemas.microsoft.com/office/drawing/2014/main" id="{EC17EAB1-0ADF-4A4C-84EE-7ABBE4C72E36}"/>
            </a:ext>
          </a:extLst>
        </xdr:cNvPr>
        <xdr:cNvSpPr>
          <a:spLocks noChangeShapeType="1"/>
        </xdr:cNvSpPr>
      </xdr:nvSpPr>
      <xdr:spPr bwMode="auto">
        <a:xfrm>
          <a:off x="10868025" y="1213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3" name="Line 46">
          <a:extLst>
            <a:ext uri="{FF2B5EF4-FFF2-40B4-BE49-F238E27FC236}">
              <a16:creationId xmlns:a16="http://schemas.microsoft.com/office/drawing/2014/main" id="{4DDB33F3-3593-45D2-92C4-E979E580843F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4" name="Line 47">
          <a:extLst>
            <a:ext uri="{FF2B5EF4-FFF2-40B4-BE49-F238E27FC236}">
              <a16:creationId xmlns:a16="http://schemas.microsoft.com/office/drawing/2014/main" id="{96140F67-B99D-451D-BF6B-085914457C4A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5" name="Line 48">
          <a:extLst>
            <a:ext uri="{FF2B5EF4-FFF2-40B4-BE49-F238E27FC236}">
              <a16:creationId xmlns:a16="http://schemas.microsoft.com/office/drawing/2014/main" id="{C2035AAF-DD2D-4390-80D6-C2D28C21FBFD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6" name="Line 49">
          <a:extLst>
            <a:ext uri="{FF2B5EF4-FFF2-40B4-BE49-F238E27FC236}">
              <a16:creationId xmlns:a16="http://schemas.microsoft.com/office/drawing/2014/main" id="{76E8BF77-9A97-4FD6-B3A7-DFC44CB3ADB5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7" name="Line 50">
          <a:extLst>
            <a:ext uri="{FF2B5EF4-FFF2-40B4-BE49-F238E27FC236}">
              <a16:creationId xmlns:a16="http://schemas.microsoft.com/office/drawing/2014/main" id="{BE61EA4D-0C35-4CBA-8D25-176195676FD1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8" name="Line 51">
          <a:extLst>
            <a:ext uri="{FF2B5EF4-FFF2-40B4-BE49-F238E27FC236}">
              <a16:creationId xmlns:a16="http://schemas.microsoft.com/office/drawing/2014/main" id="{9DB68219-4703-4999-835C-CD2139477E42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9" name="Line 182">
          <a:extLst>
            <a:ext uri="{FF2B5EF4-FFF2-40B4-BE49-F238E27FC236}">
              <a16:creationId xmlns:a16="http://schemas.microsoft.com/office/drawing/2014/main" id="{2CB64A55-DF62-466B-A182-082436579EB1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0" name="Line 183">
          <a:extLst>
            <a:ext uri="{FF2B5EF4-FFF2-40B4-BE49-F238E27FC236}">
              <a16:creationId xmlns:a16="http://schemas.microsoft.com/office/drawing/2014/main" id="{4CDE497B-D5C8-4D69-B833-5B984D79E003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1" name="Line 184">
          <a:extLst>
            <a:ext uri="{FF2B5EF4-FFF2-40B4-BE49-F238E27FC236}">
              <a16:creationId xmlns:a16="http://schemas.microsoft.com/office/drawing/2014/main" id="{E4FEF471-3978-40ED-82D5-CA002797E398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2" name="Line 185">
          <a:extLst>
            <a:ext uri="{FF2B5EF4-FFF2-40B4-BE49-F238E27FC236}">
              <a16:creationId xmlns:a16="http://schemas.microsoft.com/office/drawing/2014/main" id="{F8B254CC-1601-4B77-9405-B24B8DC45D7A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3" name="Line 186">
          <a:extLst>
            <a:ext uri="{FF2B5EF4-FFF2-40B4-BE49-F238E27FC236}">
              <a16:creationId xmlns:a16="http://schemas.microsoft.com/office/drawing/2014/main" id="{D36C4CF5-F9A3-4BC2-8A4C-3CFF88CDCA06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4" name="Line 187">
          <a:extLst>
            <a:ext uri="{FF2B5EF4-FFF2-40B4-BE49-F238E27FC236}">
              <a16:creationId xmlns:a16="http://schemas.microsoft.com/office/drawing/2014/main" id="{CE9BAE5E-D181-49E3-91EB-133D62E125AF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5" name="Line 46">
          <a:extLst>
            <a:ext uri="{FF2B5EF4-FFF2-40B4-BE49-F238E27FC236}">
              <a16:creationId xmlns:a16="http://schemas.microsoft.com/office/drawing/2014/main" id="{330957F8-7B82-47E5-AD60-DA103AA7D6BB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6" name="Line 47">
          <a:extLst>
            <a:ext uri="{FF2B5EF4-FFF2-40B4-BE49-F238E27FC236}">
              <a16:creationId xmlns:a16="http://schemas.microsoft.com/office/drawing/2014/main" id="{60AFC522-B82E-49B1-8011-F9349BEAABDD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7" name="Line 48">
          <a:extLst>
            <a:ext uri="{FF2B5EF4-FFF2-40B4-BE49-F238E27FC236}">
              <a16:creationId xmlns:a16="http://schemas.microsoft.com/office/drawing/2014/main" id="{F2CB8D29-E8F7-4A56-B253-BF935639158E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8" name="Line 49">
          <a:extLst>
            <a:ext uri="{FF2B5EF4-FFF2-40B4-BE49-F238E27FC236}">
              <a16:creationId xmlns:a16="http://schemas.microsoft.com/office/drawing/2014/main" id="{18988A7A-0506-4644-BD5C-0A049F5153F6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9" name="Line 50">
          <a:extLst>
            <a:ext uri="{FF2B5EF4-FFF2-40B4-BE49-F238E27FC236}">
              <a16:creationId xmlns:a16="http://schemas.microsoft.com/office/drawing/2014/main" id="{33967D32-0900-4222-953D-50A80B65FBC9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0" name="Line 51">
          <a:extLst>
            <a:ext uri="{FF2B5EF4-FFF2-40B4-BE49-F238E27FC236}">
              <a16:creationId xmlns:a16="http://schemas.microsoft.com/office/drawing/2014/main" id="{29EFDDB9-3234-40AF-8915-756972369F30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1" name="Line 182">
          <a:extLst>
            <a:ext uri="{FF2B5EF4-FFF2-40B4-BE49-F238E27FC236}">
              <a16:creationId xmlns:a16="http://schemas.microsoft.com/office/drawing/2014/main" id="{DEA087AD-AE60-4A8C-B8D9-FF910808AF44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2" name="Line 183">
          <a:extLst>
            <a:ext uri="{FF2B5EF4-FFF2-40B4-BE49-F238E27FC236}">
              <a16:creationId xmlns:a16="http://schemas.microsoft.com/office/drawing/2014/main" id="{87FE542A-BD36-4207-A751-30A513E6CAC3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3" name="Line 184">
          <a:extLst>
            <a:ext uri="{FF2B5EF4-FFF2-40B4-BE49-F238E27FC236}">
              <a16:creationId xmlns:a16="http://schemas.microsoft.com/office/drawing/2014/main" id="{5F48E8E1-A48E-42E2-AD15-748689EB686A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4" name="Line 185">
          <a:extLst>
            <a:ext uri="{FF2B5EF4-FFF2-40B4-BE49-F238E27FC236}">
              <a16:creationId xmlns:a16="http://schemas.microsoft.com/office/drawing/2014/main" id="{11CE7BD6-EFDA-4D69-900F-DC98372688B3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5" name="Line 186">
          <a:extLst>
            <a:ext uri="{FF2B5EF4-FFF2-40B4-BE49-F238E27FC236}">
              <a16:creationId xmlns:a16="http://schemas.microsoft.com/office/drawing/2014/main" id="{1D0E6EFA-4F4A-45D2-BE2C-4E0E0BD4D7A2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6" name="Line 187">
          <a:extLst>
            <a:ext uri="{FF2B5EF4-FFF2-40B4-BE49-F238E27FC236}">
              <a16:creationId xmlns:a16="http://schemas.microsoft.com/office/drawing/2014/main" id="{5BE24A8B-929A-4BAE-92C2-699958ADBF5C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7" name="Line 46">
          <a:extLst>
            <a:ext uri="{FF2B5EF4-FFF2-40B4-BE49-F238E27FC236}">
              <a16:creationId xmlns:a16="http://schemas.microsoft.com/office/drawing/2014/main" id="{6E8EAB86-2DD3-494D-AEE7-EA05FAE5B59E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8" name="Line 47">
          <a:extLst>
            <a:ext uri="{FF2B5EF4-FFF2-40B4-BE49-F238E27FC236}">
              <a16:creationId xmlns:a16="http://schemas.microsoft.com/office/drawing/2014/main" id="{B4445035-8175-4CB8-8F7C-5BF32F29C8F2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9" name="Line 48">
          <a:extLst>
            <a:ext uri="{FF2B5EF4-FFF2-40B4-BE49-F238E27FC236}">
              <a16:creationId xmlns:a16="http://schemas.microsoft.com/office/drawing/2014/main" id="{A9B2B02E-AC5E-446B-B4A4-FBC839767D46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0" name="Line 49">
          <a:extLst>
            <a:ext uri="{FF2B5EF4-FFF2-40B4-BE49-F238E27FC236}">
              <a16:creationId xmlns:a16="http://schemas.microsoft.com/office/drawing/2014/main" id="{A169E964-8A28-4B9B-900D-795708E506A5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1" name="Line 50">
          <a:extLst>
            <a:ext uri="{FF2B5EF4-FFF2-40B4-BE49-F238E27FC236}">
              <a16:creationId xmlns:a16="http://schemas.microsoft.com/office/drawing/2014/main" id="{4272C0CF-AE7A-43E4-A60E-54B06BB553FF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2" name="Line 51">
          <a:extLst>
            <a:ext uri="{FF2B5EF4-FFF2-40B4-BE49-F238E27FC236}">
              <a16:creationId xmlns:a16="http://schemas.microsoft.com/office/drawing/2014/main" id="{3860385A-DBBC-4A0C-93FF-3549F6E5A716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3" name="Line 182">
          <a:extLst>
            <a:ext uri="{FF2B5EF4-FFF2-40B4-BE49-F238E27FC236}">
              <a16:creationId xmlns:a16="http://schemas.microsoft.com/office/drawing/2014/main" id="{F514D637-500F-4B07-ACD0-48BF559E722C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4" name="Line 183">
          <a:extLst>
            <a:ext uri="{FF2B5EF4-FFF2-40B4-BE49-F238E27FC236}">
              <a16:creationId xmlns:a16="http://schemas.microsoft.com/office/drawing/2014/main" id="{500F7621-B5C5-4AFA-8B3F-79E53AF258A2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5" name="Line 184">
          <a:extLst>
            <a:ext uri="{FF2B5EF4-FFF2-40B4-BE49-F238E27FC236}">
              <a16:creationId xmlns:a16="http://schemas.microsoft.com/office/drawing/2014/main" id="{998E8B13-C444-4AC1-8071-D38407EF1DF2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6" name="Line 185">
          <a:extLst>
            <a:ext uri="{FF2B5EF4-FFF2-40B4-BE49-F238E27FC236}">
              <a16:creationId xmlns:a16="http://schemas.microsoft.com/office/drawing/2014/main" id="{C3269B9A-3ED6-49B3-A5F3-CB5B0298DFC6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7" name="Line 186">
          <a:extLst>
            <a:ext uri="{FF2B5EF4-FFF2-40B4-BE49-F238E27FC236}">
              <a16:creationId xmlns:a16="http://schemas.microsoft.com/office/drawing/2014/main" id="{0AE03994-DD13-49EF-9BFC-63D4D3E8F55B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8" name="Line 187">
          <a:extLst>
            <a:ext uri="{FF2B5EF4-FFF2-40B4-BE49-F238E27FC236}">
              <a16:creationId xmlns:a16="http://schemas.microsoft.com/office/drawing/2014/main" id="{620E130A-3684-4892-BA6F-63548B5507EA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9" name="Line 46">
          <a:extLst>
            <a:ext uri="{FF2B5EF4-FFF2-40B4-BE49-F238E27FC236}">
              <a16:creationId xmlns:a16="http://schemas.microsoft.com/office/drawing/2014/main" id="{3DEF6B63-2885-495D-B657-E0AF34D86851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0" name="Line 47">
          <a:extLst>
            <a:ext uri="{FF2B5EF4-FFF2-40B4-BE49-F238E27FC236}">
              <a16:creationId xmlns:a16="http://schemas.microsoft.com/office/drawing/2014/main" id="{A2AAE0AC-7ECC-40D4-900D-190E1A889621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1" name="Line 48">
          <a:extLst>
            <a:ext uri="{FF2B5EF4-FFF2-40B4-BE49-F238E27FC236}">
              <a16:creationId xmlns:a16="http://schemas.microsoft.com/office/drawing/2014/main" id="{4EF5A450-081A-4EFE-A59F-04E684396FF6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2" name="Line 49">
          <a:extLst>
            <a:ext uri="{FF2B5EF4-FFF2-40B4-BE49-F238E27FC236}">
              <a16:creationId xmlns:a16="http://schemas.microsoft.com/office/drawing/2014/main" id="{86D8F7BC-0719-4EF4-B447-EB52584D8C2C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3" name="Line 50">
          <a:extLst>
            <a:ext uri="{FF2B5EF4-FFF2-40B4-BE49-F238E27FC236}">
              <a16:creationId xmlns:a16="http://schemas.microsoft.com/office/drawing/2014/main" id="{2C225F8B-22CD-4066-8E5D-8DD94D7C7344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4" name="Line 51">
          <a:extLst>
            <a:ext uri="{FF2B5EF4-FFF2-40B4-BE49-F238E27FC236}">
              <a16:creationId xmlns:a16="http://schemas.microsoft.com/office/drawing/2014/main" id="{40D720EF-08C7-4A7A-B93D-6DF2BC421B57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5" name="Line 182">
          <a:extLst>
            <a:ext uri="{FF2B5EF4-FFF2-40B4-BE49-F238E27FC236}">
              <a16:creationId xmlns:a16="http://schemas.microsoft.com/office/drawing/2014/main" id="{93CB1FE0-2C4E-4823-B83A-E46A8CBF4F76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6" name="Line 183">
          <a:extLst>
            <a:ext uri="{FF2B5EF4-FFF2-40B4-BE49-F238E27FC236}">
              <a16:creationId xmlns:a16="http://schemas.microsoft.com/office/drawing/2014/main" id="{87626506-864A-46DB-A9CC-A728E273F95B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7" name="Line 184">
          <a:extLst>
            <a:ext uri="{FF2B5EF4-FFF2-40B4-BE49-F238E27FC236}">
              <a16:creationId xmlns:a16="http://schemas.microsoft.com/office/drawing/2014/main" id="{099003A8-ECD3-4DAA-B065-5105A6D166C7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8" name="Line 185">
          <a:extLst>
            <a:ext uri="{FF2B5EF4-FFF2-40B4-BE49-F238E27FC236}">
              <a16:creationId xmlns:a16="http://schemas.microsoft.com/office/drawing/2014/main" id="{0ED84D50-601F-4157-A0F3-8CAA789F5019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9" name="Line 186">
          <a:extLst>
            <a:ext uri="{FF2B5EF4-FFF2-40B4-BE49-F238E27FC236}">
              <a16:creationId xmlns:a16="http://schemas.microsoft.com/office/drawing/2014/main" id="{4C8877AF-8EFF-4A70-8A31-B4E42C77E28B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0" name="Line 187">
          <a:extLst>
            <a:ext uri="{FF2B5EF4-FFF2-40B4-BE49-F238E27FC236}">
              <a16:creationId xmlns:a16="http://schemas.microsoft.com/office/drawing/2014/main" id="{D2565EBD-89D2-4CDC-8A4F-AF70F019974E}"/>
            </a:ext>
          </a:extLst>
        </xdr:cNvPr>
        <xdr:cNvSpPr>
          <a:spLocks noChangeShapeType="1"/>
        </xdr:cNvSpPr>
      </xdr:nvSpPr>
      <xdr:spPr bwMode="auto">
        <a:xfrm>
          <a:off x="10868025" y="1194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1628774</xdr:colOff>
      <xdr:row>0</xdr:row>
      <xdr:rowOff>1222429</xdr:rowOff>
    </xdr:to>
    <xdr:pic>
      <xdr:nvPicPr>
        <xdr:cNvPr id="391" name="圖片 15">
          <a:extLst>
            <a:ext uri="{FF2B5EF4-FFF2-40B4-BE49-F238E27FC236}">
              <a16:creationId xmlns:a16="http://schemas.microsoft.com/office/drawing/2014/main" id="{582DFDA2-2265-4E55-8180-4639D9588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" name="Line 46">
          <a:extLst>
            <a:ext uri="{FF2B5EF4-FFF2-40B4-BE49-F238E27FC236}">
              <a16:creationId xmlns:a16="http://schemas.microsoft.com/office/drawing/2014/main" id="{773DB053-DB25-4409-AB15-8BD053FE520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89FAD82D-0256-4C3E-941C-8A8B3042309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" name="Line 48">
          <a:extLst>
            <a:ext uri="{FF2B5EF4-FFF2-40B4-BE49-F238E27FC236}">
              <a16:creationId xmlns:a16="http://schemas.microsoft.com/office/drawing/2014/main" id="{585C1BDB-D5A6-43E8-B171-99A728F8715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" name="Line 49">
          <a:extLst>
            <a:ext uri="{FF2B5EF4-FFF2-40B4-BE49-F238E27FC236}">
              <a16:creationId xmlns:a16="http://schemas.microsoft.com/office/drawing/2014/main" id="{3CD5D891-FEBF-4735-A731-C18F6EF0A74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65AC7AA2-4834-4288-AAE6-14FEB5141EE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" name="Line 51">
          <a:extLst>
            <a:ext uri="{FF2B5EF4-FFF2-40B4-BE49-F238E27FC236}">
              <a16:creationId xmlns:a16="http://schemas.microsoft.com/office/drawing/2014/main" id="{66C16567-48EB-4074-8AF8-42BFF145DD5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" name="Line 182">
          <a:extLst>
            <a:ext uri="{FF2B5EF4-FFF2-40B4-BE49-F238E27FC236}">
              <a16:creationId xmlns:a16="http://schemas.microsoft.com/office/drawing/2014/main" id="{E7BD3186-9CD3-49FC-BA40-89522C9B463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" name="Line 183">
          <a:extLst>
            <a:ext uri="{FF2B5EF4-FFF2-40B4-BE49-F238E27FC236}">
              <a16:creationId xmlns:a16="http://schemas.microsoft.com/office/drawing/2014/main" id="{43F5006E-D6BD-411B-B0E5-2C81CFBC70E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" name="Line 184">
          <a:extLst>
            <a:ext uri="{FF2B5EF4-FFF2-40B4-BE49-F238E27FC236}">
              <a16:creationId xmlns:a16="http://schemas.microsoft.com/office/drawing/2014/main" id="{A0E17A41-807B-4405-9015-38CF23F8AE6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" name="Line 185">
          <a:extLst>
            <a:ext uri="{FF2B5EF4-FFF2-40B4-BE49-F238E27FC236}">
              <a16:creationId xmlns:a16="http://schemas.microsoft.com/office/drawing/2014/main" id="{893B3F80-001B-4796-9522-12A79BD84F8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" name="Line 186">
          <a:extLst>
            <a:ext uri="{FF2B5EF4-FFF2-40B4-BE49-F238E27FC236}">
              <a16:creationId xmlns:a16="http://schemas.microsoft.com/office/drawing/2014/main" id="{A8A420D9-E197-4010-97D1-8C741A98F1A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" name="Line 187">
          <a:extLst>
            <a:ext uri="{FF2B5EF4-FFF2-40B4-BE49-F238E27FC236}">
              <a16:creationId xmlns:a16="http://schemas.microsoft.com/office/drawing/2014/main" id="{FB9D46E1-B175-4C4B-9F79-4FCAE34A97B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" name="Line 46">
          <a:extLst>
            <a:ext uri="{FF2B5EF4-FFF2-40B4-BE49-F238E27FC236}">
              <a16:creationId xmlns:a16="http://schemas.microsoft.com/office/drawing/2014/main" id="{09D80F3B-21B1-4F05-BCDC-C4121676455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A0821F1B-2365-4E47-934E-EC5BB64F025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E5CF13C7-6778-4396-B2E7-8EA992B28E0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2D160F8C-BFC2-494B-AC1C-9373C8A837A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651D11B6-CEAC-4401-9883-5CBE93BD424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" name="Line 51">
          <a:extLst>
            <a:ext uri="{FF2B5EF4-FFF2-40B4-BE49-F238E27FC236}">
              <a16:creationId xmlns:a16="http://schemas.microsoft.com/office/drawing/2014/main" id="{AE468AC1-EB2B-42C5-B462-766A1AFD8FE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" name="Line 182">
          <a:extLst>
            <a:ext uri="{FF2B5EF4-FFF2-40B4-BE49-F238E27FC236}">
              <a16:creationId xmlns:a16="http://schemas.microsoft.com/office/drawing/2014/main" id="{39BCFC23-C5BA-4B9E-BC52-C35F298B5F2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" name="Line 183">
          <a:extLst>
            <a:ext uri="{FF2B5EF4-FFF2-40B4-BE49-F238E27FC236}">
              <a16:creationId xmlns:a16="http://schemas.microsoft.com/office/drawing/2014/main" id="{0DEA8E2E-433A-4C11-B92A-F3B87D2E12C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" name="Line 184">
          <a:extLst>
            <a:ext uri="{FF2B5EF4-FFF2-40B4-BE49-F238E27FC236}">
              <a16:creationId xmlns:a16="http://schemas.microsoft.com/office/drawing/2014/main" id="{B7BDEEB3-D7F8-468C-A9C0-848B350E3B3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" name="Line 185">
          <a:extLst>
            <a:ext uri="{FF2B5EF4-FFF2-40B4-BE49-F238E27FC236}">
              <a16:creationId xmlns:a16="http://schemas.microsoft.com/office/drawing/2014/main" id="{242B42F7-1FF5-4C0E-BFE1-0D67CFCC372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" name="Line 186">
          <a:extLst>
            <a:ext uri="{FF2B5EF4-FFF2-40B4-BE49-F238E27FC236}">
              <a16:creationId xmlns:a16="http://schemas.microsoft.com/office/drawing/2014/main" id="{4A94F4D3-7D3F-4F99-9BBB-B7A8D409488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" name="Line 187">
          <a:extLst>
            <a:ext uri="{FF2B5EF4-FFF2-40B4-BE49-F238E27FC236}">
              <a16:creationId xmlns:a16="http://schemas.microsoft.com/office/drawing/2014/main" id="{8F699568-2FCC-4BFB-BCF3-F23B31206AE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B015D41D-9CFF-4F68-8F83-CCACC00A2BD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" name="Line 47">
          <a:extLst>
            <a:ext uri="{FF2B5EF4-FFF2-40B4-BE49-F238E27FC236}">
              <a16:creationId xmlns:a16="http://schemas.microsoft.com/office/drawing/2014/main" id="{1684CAB7-3DAF-459D-8950-09BC052FA56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" name="Line 48">
          <a:extLst>
            <a:ext uri="{FF2B5EF4-FFF2-40B4-BE49-F238E27FC236}">
              <a16:creationId xmlns:a16="http://schemas.microsoft.com/office/drawing/2014/main" id="{A20A4608-6BEA-4873-8A4F-90E16CCA65F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" name="Line 49">
          <a:extLst>
            <a:ext uri="{FF2B5EF4-FFF2-40B4-BE49-F238E27FC236}">
              <a16:creationId xmlns:a16="http://schemas.microsoft.com/office/drawing/2014/main" id="{04758F17-5B31-46D8-B668-0923898B7F3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" name="Line 50">
          <a:extLst>
            <a:ext uri="{FF2B5EF4-FFF2-40B4-BE49-F238E27FC236}">
              <a16:creationId xmlns:a16="http://schemas.microsoft.com/office/drawing/2014/main" id="{C1ACEDAB-6439-4BF0-9F95-650360C399E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" name="Line 51">
          <a:extLst>
            <a:ext uri="{FF2B5EF4-FFF2-40B4-BE49-F238E27FC236}">
              <a16:creationId xmlns:a16="http://schemas.microsoft.com/office/drawing/2014/main" id="{22A28650-056D-4E31-B5DE-874246FBB4E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" name="Line 182">
          <a:extLst>
            <a:ext uri="{FF2B5EF4-FFF2-40B4-BE49-F238E27FC236}">
              <a16:creationId xmlns:a16="http://schemas.microsoft.com/office/drawing/2014/main" id="{6C31C837-FBC7-446E-AB37-179E45D7A47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" name="Line 183">
          <a:extLst>
            <a:ext uri="{FF2B5EF4-FFF2-40B4-BE49-F238E27FC236}">
              <a16:creationId xmlns:a16="http://schemas.microsoft.com/office/drawing/2014/main" id="{AB3191D5-3FA1-4324-AB1C-9FB43A63C50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" name="Line 184">
          <a:extLst>
            <a:ext uri="{FF2B5EF4-FFF2-40B4-BE49-F238E27FC236}">
              <a16:creationId xmlns:a16="http://schemas.microsoft.com/office/drawing/2014/main" id="{856E8564-0855-479F-A3D9-3A2DD7F57B0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" name="Line 185">
          <a:extLst>
            <a:ext uri="{FF2B5EF4-FFF2-40B4-BE49-F238E27FC236}">
              <a16:creationId xmlns:a16="http://schemas.microsoft.com/office/drawing/2014/main" id="{27012B24-11F7-4C2B-BC0A-238856350F6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" name="Line 186">
          <a:extLst>
            <a:ext uri="{FF2B5EF4-FFF2-40B4-BE49-F238E27FC236}">
              <a16:creationId xmlns:a16="http://schemas.microsoft.com/office/drawing/2014/main" id="{720373D7-A2C5-42BF-90A6-13B8367C989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8" name="Line 187">
          <a:extLst>
            <a:ext uri="{FF2B5EF4-FFF2-40B4-BE49-F238E27FC236}">
              <a16:creationId xmlns:a16="http://schemas.microsoft.com/office/drawing/2014/main" id="{FB6342C2-0AD4-481C-B0C5-AD1B4ECD4E4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F44C6C25-D9A8-4CAE-8E99-9076EAEE2CC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027ED996-48A9-47E2-9403-9DCE9521632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9C9BD82D-3A78-43BB-8B35-A0EE3627996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6B949859-A1A6-47B0-9F06-45904219B5E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34E007AE-BBBE-4DF7-99AF-FC8372EA52D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0482805A-3CED-40E7-8222-77AC4461213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5" name="Line 182">
          <a:extLst>
            <a:ext uri="{FF2B5EF4-FFF2-40B4-BE49-F238E27FC236}">
              <a16:creationId xmlns:a16="http://schemas.microsoft.com/office/drawing/2014/main" id="{A8DA394C-7EE7-480C-BBD0-145C09141DA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6" name="Line 183">
          <a:extLst>
            <a:ext uri="{FF2B5EF4-FFF2-40B4-BE49-F238E27FC236}">
              <a16:creationId xmlns:a16="http://schemas.microsoft.com/office/drawing/2014/main" id="{32C5CF94-91BA-4272-B195-66EF52D3AD8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7" name="Line 184">
          <a:extLst>
            <a:ext uri="{FF2B5EF4-FFF2-40B4-BE49-F238E27FC236}">
              <a16:creationId xmlns:a16="http://schemas.microsoft.com/office/drawing/2014/main" id="{AB3B5475-5AFA-43B2-9850-5305A3A0B75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8" name="Line 185">
          <a:extLst>
            <a:ext uri="{FF2B5EF4-FFF2-40B4-BE49-F238E27FC236}">
              <a16:creationId xmlns:a16="http://schemas.microsoft.com/office/drawing/2014/main" id="{40E4321B-5D01-4415-897C-38F1874D225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49" name="Line 186">
          <a:extLst>
            <a:ext uri="{FF2B5EF4-FFF2-40B4-BE49-F238E27FC236}">
              <a16:creationId xmlns:a16="http://schemas.microsoft.com/office/drawing/2014/main" id="{A86089CB-4CF0-45D2-8328-1DBFC6D0846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0" name="Line 187">
          <a:extLst>
            <a:ext uri="{FF2B5EF4-FFF2-40B4-BE49-F238E27FC236}">
              <a16:creationId xmlns:a16="http://schemas.microsoft.com/office/drawing/2014/main" id="{B084B476-DA52-4992-AC28-6A3175B835E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1" name="Line 46">
          <a:extLst>
            <a:ext uri="{FF2B5EF4-FFF2-40B4-BE49-F238E27FC236}">
              <a16:creationId xmlns:a16="http://schemas.microsoft.com/office/drawing/2014/main" id="{EFD73806-726A-4211-9C45-900A939FE85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2" name="Line 47">
          <a:extLst>
            <a:ext uri="{FF2B5EF4-FFF2-40B4-BE49-F238E27FC236}">
              <a16:creationId xmlns:a16="http://schemas.microsoft.com/office/drawing/2014/main" id="{03147346-3270-45A5-8C1C-4127AB27020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3" name="Line 48">
          <a:extLst>
            <a:ext uri="{FF2B5EF4-FFF2-40B4-BE49-F238E27FC236}">
              <a16:creationId xmlns:a16="http://schemas.microsoft.com/office/drawing/2014/main" id="{C2F5F3C6-EDFF-4A46-B37E-05B7E2F6151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4" name="Line 49">
          <a:extLst>
            <a:ext uri="{FF2B5EF4-FFF2-40B4-BE49-F238E27FC236}">
              <a16:creationId xmlns:a16="http://schemas.microsoft.com/office/drawing/2014/main" id="{ECCFE631-517D-4C5E-A24F-17BB1014ED3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5" name="Line 50">
          <a:extLst>
            <a:ext uri="{FF2B5EF4-FFF2-40B4-BE49-F238E27FC236}">
              <a16:creationId xmlns:a16="http://schemas.microsoft.com/office/drawing/2014/main" id="{714216EC-4DCF-403B-AE9E-B5508CB311C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6" name="Line 51">
          <a:extLst>
            <a:ext uri="{FF2B5EF4-FFF2-40B4-BE49-F238E27FC236}">
              <a16:creationId xmlns:a16="http://schemas.microsoft.com/office/drawing/2014/main" id="{D65602E8-79BC-4D84-9599-A0C5B7C9E1E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7" name="Line 182">
          <a:extLst>
            <a:ext uri="{FF2B5EF4-FFF2-40B4-BE49-F238E27FC236}">
              <a16:creationId xmlns:a16="http://schemas.microsoft.com/office/drawing/2014/main" id="{83DDCC11-4B8C-471C-B432-031BE89ABDB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8" name="Line 183">
          <a:extLst>
            <a:ext uri="{FF2B5EF4-FFF2-40B4-BE49-F238E27FC236}">
              <a16:creationId xmlns:a16="http://schemas.microsoft.com/office/drawing/2014/main" id="{CE8E5B08-397F-4DBF-B2C0-62DDE337B4B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59" name="Line 184">
          <a:extLst>
            <a:ext uri="{FF2B5EF4-FFF2-40B4-BE49-F238E27FC236}">
              <a16:creationId xmlns:a16="http://schemas.microsoft.com/office/drawing/2014/main" id="{08BBAC2F-BD25-4C5F-8B61-58CB7B3923A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0" name="Line 185">
          <a:extLst>
            <a:ext uri="{FF2B5EF4-FFF2-40B4-BE49-F238E27FC236}">
              <a16:creationId xmlns:a16="http://schemas.microsoft.com/office/drawing/2014/main" id="{A0116F29-6919-432A-B19F-85328924946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1" name="Line 186">
          <a:extLst>
            <a:ext uri="{FF2B5EF4-FFF2-40B4-BE49-F238E27FC236}">
              <a16:creationId xmlns:a16="http://schemas.microsoft.com/office/drawing/2014/main" id="{BF96B541-9F09-4887-97DF-40458ABC08A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2" name="Line 187">
          <a:extLst>
            <a:ext uri="{FF2B5EF4-FFF2-40B4-BE49-F238E27FC236}">
              <a16:creationId xmlns:a16="http://schemas.microsoft.com/office/drawing/2014/main" id="{33A25748-8F04-46B2-A5E5-710EA453621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3" name="Line 46">
          <a:extLst>
            <a:ext uri="{FF2B5EF4-FFF2-40B4-BE49-F238E27FC236}">
              <a16:creationId xmlns:a16="http://schemas.microsoft.com/office/drawing/2014/main" id="{9B3CD40E-6340-4055-A4B8-5E0CB08C820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4" name="Line 47">
          <a:extLst>
            <a:ext uri="{FF2B5EF4-FFF2-40B4-BE49-F238E27FC236}">
              <a16:creationId xmlns:a16="http://schemas.microsoft.com/office/drawing/2014/main" id="{A51D03E6-3340-40DE-AB2D-F4D11F19E9A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5" name="Line 48">
          <a:extLst>
            <a:ext uri="{FF2B5EF4-FFF2-40B4-BE49-F238E27FC236}">
              <a16:creationId xmlns:a16="http://schemas.microsoft.com/office/drawing/2014/main" id="{72C3E0FA-4FA5-4E2E-8A62-26D30C54F05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6" name="Line 49">
          <a:extLst>
            <a:ext uri="{FF2B5EF4-FFF2-40B4-BE49-F238E27FC236}">
              <a16:creationId xmlns:a16="http://schemas.microsoft.com/office/drawing/2014/main" id="{67FFB789-4BDD-4948-AF22-80820325A7D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7" name="Line 50">
          <a:extLst>
            <a:ext uri="{FF2B5EF4-FFF2-40B4-BE49-F238E27FC236}">
              <a16:creationId xmlns:a16="http://schemas.microsoft.com/office/drawing/2014/main" id="{6A0D58CB-0CD6-4392-99DA-B4E209A4824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8" name="Line 51">
          <a:extLst>
            <a:ext uri="{FF2B5EF4-FFF2-40B4-BE49-F238E27FC236}">
              <a16:creationId xmlns:a16="http://schemas.microsoft.com/office/drawing/2014/main" id="{29D08F32-1716-4B25-BE65-569D858BC77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69" name="Line 182">
          <a:extLst>
            <a:ext uri="{FF2B5EF4-FFF2-40B4-BE49-F238E27FC236}">
              <a16:creationId xmlns:a16="http://schemas.microsoft.com/office/drawing/2014/main" id="{3031DA9E-5CD4-4EAE-8F5C-A4EFCCA5CC6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0" name="Line 183">
          <a:extLst>
            <a:ext uri="{FF2B5EF4-FFF2-40B4-BE49-F238E27FC236}">
              <a16:creationId xmlns:a16="http://schemas.microsoft.com/office/drawing/2014/main" id="{1218E10D-69CF-4ED8-9EF1-A000A7A11B3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1" name="Line 184">
          <a:extLst>
            <a:ext uri="{FF2B5EF4-FFF2-40B4-BE49-F238E27FC236}">
              <a16:creationId xmlns:a16="http://schemas.microsoft.com/office/drawing/2014/main" id="{40A8D3A0-B377-4F7B-A64F-E7683F26385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2" name="Line 185">
          <a:extLst>
            <a:ext uri="{FF2B5EF4-FFF2-40B4-BE49-F238E27FC236}">
              <a16:creationId xmlns:a16="http://schemas.microsoft.com/office/drawing/2014/main" id="{981E0A44-921A-4907-BF07-8E433F51997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3" name="Line 186">
          <a:extLst>
            <a:ext uri="{FF2B5EF4-FFF2-40B4-BE49-F238E27FC236}">
              <a16:creationId xmlns:a16="http://schemas.microsoft.com/office/drawing/2014/main" id="{C044D4FF-A6F3-4265-BB73-00241C456CB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4" name="Line 187">
          <a:extLst>
            <a:ext uri="{FF2B5EF4-FFF2-40B4-BE49-F238E27FC236}">
              <a16:creationId xmlns:a16="http://schemas.microsoft.com/office/drawing/2014/main" id="{5C1D1E0B-ADF4-4F69-BBEB-43E81D6F4C6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5" name="Line 46">
          <a:extLst>
            <a:ext uri="{FF2B5EF4-FFF2-40B4-BE49-F238E27FC236}">
              <a16:creationId xmlns:a16="http://schemas.microsoft.com/office/drawing/2014/main" id="{13BB6C01-B44A-4827-889C-696492F9FFE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6" name="Line 47">
          <a:extLst>
            <a:ext uri="{FF2B5EF4-FFF2-40B4-BE49-F238E27FC236}">
              <a16:creationId xmlns:a16="http://schemas.microsoft.com/office/drawing/2014/main" id="{E34CFA49-E4E5-465E-993B-8ADA18D6F5F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7" name="Line 48">
          <a:extLst>
            <a:ext uri="{FF2B5EF4-FFF2-40B4-BE49-F238E27FC236}">
              <a16:creationId xmlns:a16="http://schemas.microsoft.com/office/drawing/2014/main" id="{BDE71AF4-AE0D-4EAA-ADF7-09D3F7F6167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" name="Line 49">
          <a:extLst>
            <a:ext uri="{FF2B5EF4-FFF2-40B4-BE49-F238E27FC236}">
              <a16:creationId xmlns:a16="http://schemas.microsoft.com/office/drawing/2014/main" id="{42DAE7E9-CE49-43C6-88C7-9949C5A853B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" name="Line 50">
          <a:extLst>
            <a:ext uri="{FF2B5EF4-FFF2-40B4-BE49-F238E27FC236}">
              <a16:creationId xmlns:a16="http://schemas.microsoft.com/office/drawing/2014/main" id="{77D21C52-944A-4C77-BA98-03FE42DBEC1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" name="Line 51">
          <a:extLst>
            <a:ext uri="{FF2B5EF4-FFF2-40B4-BE49-F238E27FC236}">
              <a16:creationId xmlns:a16="http://schemas.microsoft.com/office/drawing/2014/main" id="{A4F47041-A994-4875-8998-BC73EDBC06A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" name="Line 182">
          <a:extLst>
            <a:ext uri="{FF2B5EF4-FFF2-40B4-BE49-F238E27FC236}">
              <a16:creationId xmlns:a16="http://schemas.microsoft.com/office/drawing/2014/main" id="{C43F81C6-EDB9-46DD-9460-A1D9CD5C489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" name="Line 183">
          <a:extLst>
            <a:ext uri="{FF2B5EF4-FFF2-40B4-BE49-F238E27FC236}">
              <a16:creationId xmlns:a16="http://schemas.microsoft.com/office/drawing/2014/main" id="{4776B292-6028-4A87-9D08-89666803A0A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" name="Line 184">
          <a:extLst>
            <a:ext uri="{FF2B5EF4-FFF2-40B4-BE49-F238E27FC236}">
              <a16:creationId xmlns:a16="http://schemas.microsoft.com/office/drawing/2014/main" id="{70789368-FDC7-43AC-BA6E-B95B3030712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" name="Line 185">
          <a:extLst>
            <a:ext uri="{FF2B5EF4-FFF2-40B4-BE49-F238E27FC236}">
              <a16:creationId xmlns:a16="http://schemas.microsoft.com/office/drawing/2014/main" id="{411E580C-211A-4BA3-9C2E-A4A9B666543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" name="Line 186">
          <a:extLst>
            <a:ext uri="{FF2B5EF4-FFF2-40B4-BE49-F238E27FC236}">
              <a16:creationId xmlns:a16="http://schemas.microsoft.com/office/drawing/2014/main" id="{D820EF9D-E85F-4AA2-87E2-D844F200D58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" name="Line 187">
          <a:extLst>
            <a:ext uri="{FF2B5EF4-FFF2-40B4-BE49-F238E27FC236}">
              <a16:creationId xmlns:a16="http://schemas.microsoft.com/office/drawing/2014/main" id="{EA9DBD16-BD6F-4E10-9836-68ABE4F4E3F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" name="Line 46">
          <a:extLst>
            <a:ext uri="{FF2B5EF4-FFF2-40B4-BE49-F238E27FC236}">
              <a16:creationId xmlns:a16="http://schemas.microsoft.com/office/drawing/2014/main" id="{5A7CFD09-DA9A-459F-95FC-5D5169E93DD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" name="Line 47">
          <a:extLst>
            <a:ext uri="{FF2B5EF4-FFF2-40B4-BE49-F238E27FC236}">
              <a16:creationId xmlns:a16="http://schemas.microsoft.com/office/drawing/2014/main" id="{E132D6F2-14A6-4ED8-953D-36E3DFA5E43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" name="Line 48">
          <a:extLst>
            <a:ext uri="{FF2B5EF4-FFF2-40B4-BE49-F238E27FC236}">
              <a16:creationId xmlns:a16="http://schemas.microsoft.com/office/drawing/2014/main" id="{D2596488-15E0-427E-80B4-BB919290DC9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" name="Line 49">
          <a:extLst>
            <a:ext uri="{FF2B5EF4-FFF2-40B4-BE49-F238E27FC236}">
              <a16:creationId xmlns:a16="http://schemas.microsoft.com/office/drawing/2014/main" id="{D61036F3-8930-4CF4-B6A9-A1F300FA348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" name="Line 50">
          <a:extLst>
            <a:ext uri="{FF2B5EF4-FFF2-40B4-BE49-F238E27FC236}">
              <a16:creationId xmlns:a16="http://schemas.microsoft.com/office/drawing/2014/main" id="{84DC6410-87C4-401D-BD75-FC7C9E9B72A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" name="Line 51">
          <a:extLst>
            <a:ext uri="{FF2B5EF4-FFF2-40B4-BE49-F238E27FC236}">
              <a16:creationId xmlns:a16="http://schemas.microsoft.com/office/drawing/2014/main" id="{CE21819D-434E-4AE1-9996-446A96691D8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" name="Line 182">
          <a:extLst>
            <a:ext uri="{FF2B5EF4-FFF2-40B4-BE49-F238E27FC236}">
              <a16:creationId xmlns:a16="http://schemas.microsoft.com/office/drawing/2014/main" id="{EE8F6A23-6C83-4195-B16D-25724555057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" name="Line 183">
          <a:extLst>
            <a:ext uri="{FF2B5EF4-FFF2-40B4-BE49-F238E27FC236}">
              <a16:creationId xmlns:a16="http://schemas.microsoft.com/office/drawing/2014/main" id="{87779B03-5A0E-4156-B6B3-E6BD4EC9CF3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" name="Line 184">
          <a:extLst>
            <a:ext uri="{FF2B5EF4-FFF2-40B4-BE49-F238E27FC236}">
              <a16:creationId xmlns:a16="http://schemas.microsoft.com/office/drawing/2014/main" id="{3E744040-5411-41B9-81A8-1FD5959D861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" name="Line 185">
          <a:extLst>
            <a:ext uri="{FF2B5EF4-FFF2-40B4-BE49-F238E27FC236}">
              <a16:creationId xmlns:a16="http://schemas.microsoft.com/office/drawing/2014/main" id="{1EF59AC8-6164-439E-ABA0-E8B4C0C9B85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" name="Line 186">
          <a:extLst>
            <a:ext uri="{FF2B5EF4-FFF2-40B4-BE49-F238E27FC236}">
              <a16:creationId xmlns:a16="http://schemas.microsoft.com/office/drawing/2014/main" id="{28FC4544-FA23-4BB3-8AB5-48BF36C38A4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" name="Line 187">
          <a:extLst>
            <a:ext uri="{FF2B5EF4-FFF2-40B4-BE49-F238E27FC236}">
              <a16:creationId xmlns:a16="http://schemas.microsoft.com/office/drawing/2014/main" id="{2FBDFDE1-EABD-4FBC-8675-A3E4FA1B11A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" name="Line 46">
          <a:extLst>
            <a:ext uri="{FF2B5EF4-FFF2-40B4-BE49-F238E27FC236}">
              <a16:creationId xmlns:a16="http://schemas.microsoft.com/office/drawing/2014/main" id="{533FB7F7-3193-486B-9345-525A932DA0A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" name="Line 47">
          <a:extLst>
            <a:ext uri="{FF2B5EF4-FFF2-40B4-BE49-F238E27FC236}">
              <a16:creationId xmlns:a16="http://schemas.microsoft.com/office/drawing/2014/main" id="{977C691E-36ED-4963-B36B-1E67C02A767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F4CC8F76-361F-4EB8-B174-E871E0DA50F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" name="Line 49">
          <a:extLst>
            <a:ext uri="{FF2B5EF4-FFF2-40B4-BE49-F238E27FC236}">
              <a16:creationId xmlns:a16="http://schemas.microsoft.com/office/drawing/2014/main" id="{4F9583AE-0215-4C0D-BE4B-A8B2EA6B485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" name="Line 50">
          <a:extLst>
            <a:ext uri="{FF2B5EF4-FFF2-40B4-BE49-F238E27FC236}">
              <a16:creationId xmlns:a16="http://schemas.microsoft.com/office/drawing/2014/main" id="{FFC92B2C-29DA-4415-9A66-36E6BFEED0B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" name="Line 51">
          <a:extLst>
            <a:ext uri="{FF2B5EF4-FFF2-40B4-BE49-F238E27FC236}">
              <a16:creationId xmlns:a16="http://schemas.microsoft.com/office/drawing/2014/main" id="{E79C7318-87ED-45DD-B882-064893274FF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" name="Line 182">
          <a:extLst>
            <a:ext uri="{FF2B5EF4-FFF2-40B4-BE49-F238E27FC236}">
              <a16:creationId xmlns:a16="http://schemas.microsoft.com/office/drawing/2014/main" id="{B62AE433-B5FA-42BE-9CAD-F40C48A66CB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" name="Line 183">
          <a:extLst>
            <a:ext uri="{FF2B5EF4-FFF2-40B4-BE49-F238E27FC236}">
              <a16:creationId xmlns:a16="http://schemas.microsoft.com/office/drawing/2014/main" id="{99910ECF-4E78-4585-A30E-941F7F26837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" name="Line 184">
          <a:extLst>
            <a:ext uri="{FF2B5EF4-FFF2-40B4-BE49-F238E27FC236}">
              <a16:creationId xmlns:a16="http://schemas.microsoft.com/office/drawing/2014/main" id="{79E9B657-08F8-4488-882B-ED57E620337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" name="Line 185">
          <a:extLst>
            <a:ext uri="{FF2B5EF4-FFF2-40B4-BE49-F238E27FC236}">
              <a16:creationId xmlns:a16="http://schemas.microsoft.com/office/drawing/2014/main" id="{5451BF5B-812A-499B-A944-01B4562925A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" name="Line 186">
          <a:extLst>
            <a:ext uri="{FF2B5EF4-FFF2-40B4-BE49-F238E27FC236}">
              <a16:creationId xmlns:a16="http://schemas.microsoft.com/office/drawing/2014/main" id="{3B2229A7-DC8E-4110-BAA7-4500E79C7DA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" name="Line 187">
          <a:extLst>
            <a:ext uri="{FF2B5EF4-FFF2-40B4-BE49-F238E27FC236}">
              <a16:creationId xmlns:a16="http://schemas.microsoft.com/office/drawing/2014/main" id="{6B89928F-98F0-4A38-963C-6FB78D72956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" name="Line 46">
          <a:extLst>
            <a:ext uri="{FF2B5EF4-FFF2-40B4-BE49-F238E27FC236}">
              <a16:creationId xmlns:a16="http://schemas.microsoft.com/office/drawing/2014/main" id="{C5FD4595-B55F-4AD3-8BA2-553F7456251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" name="Line 47">
          <a:extLst>
            <a:ext uri="{FF2B5EF4-FFF2-40B4-BE49-F238E27FC236}">
              <a16:creationId xmlns:a16="http://schemas.microsoft.com/office/drawing/2014/main" id="{8A63B9CB-BCCA-43D5-AEE1-17E1120D7B1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" name="Line 48">
          <a:extLst>
            <a:ext uri="{FF2B5EF4-FFF2-40B4-BE49-F238E27FC236}">
              <a16:creationId xmlns:a16="http://schemas.microsoft.com/office/drawing/2014/main" id="{C21E2A13-4B81-4A9E-8FA9-95DED72C98B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" name="Line 49">
          <a:extLst>
            <a:ext uri="{FF2B5EF4-FFF2-40B4-BE49-F238E27FC236}">
              <a16:creationId xmlns:a16="http://schemas.microsoft.com/office/drawing/2014/main" id="{BA72B895-2DAA-4FAA-9646-3F333367140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" name="Line 50">
          <a:extLst>
            <a:ext uri="{FF2B5EF4-FFF2-40B4-BE49-F238E27FC236}">
              <a16:creationId xmlns:a16="http://schemas.microsoft.com/office/drawing/2014/main" id="{230D32F8-959C-464B-8F3C-3E5BA3D8B70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6" name="Line 51">
          <a:extLst>
            <a:ext uri="{FF2B5EF4-FFF2-40B4-BE49-F238E27FC236}">
              <a16:creationId xmlns:a16="http://schemas.microsoft.com/office/drawing/2014/main" id="{631AC9F6-A1C3-4DA6-AC30-48EF16B091F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7" name="Line 182">
          <a:extLst>
            <a:ext uri="{FF2B5EF4-FFF2-40B4-BE49-F238E27FC236}">
              <a16:creationId xmlns:a16="http://schemas.microsoft.com/office/drawing/2014/main" id="{4FF8D633-5CD9-47F0-A4EB-3B5BDE9C55B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8" name="Line 183">
          <a:extLst>
            <a:ext uri="{FF2B5EF4-FFF2-40B4-BE49-F238E27FC236}">
              <a16:creationId xmlns:a16="http://schemas.microsoft.com/office/drawing/2014/main" id="{CD1F721E-056B-41F7-B7E6-3F35314E293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9" name="Line 184">
          <a:extLst>
            <a:ext uri="{FF2B5EF4-FFF2-40B4-BE49-F238E27FC236}">
              <a16:creationId xmlns:a16="http://schemas.microsoft.com/office/drawing/2014/main" id="{1520C984-33F3-49DB-BBEE-AA593EAB600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0" name="Line 185">
          <a:extLst>
            <a:ext uri="{FF2B5EF4-FFF2-40B4-BE49-F238E27FC236}">
              <a16:creationId xmlns:a16="http://schemas.microsoft.com/office/drawing/2014/main" id="{F48E5316-5AB8-4E54-A16A-F0121732E13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1" name="Line 186">
          <a:extLst>
            <a:ext uri="{FF2B5EF4-FFF2-40B4-BE49-F238E27FC236}">
              <a16:creationId xmlns:a16="http://schemas.microsoft.com/office/drawing/2014/main" id="{E7D43315-14BF-49EA-841F-17BBFF7D8E3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2" name="Line 187">
          <a:extLst>
            <a:ext uri="{FF2B5EF4-FFF2-40B4-BE49-F238E27FC236}">
              <a16:creationId xmlns:a16="http://schemas.microsoft.com/office/drawing/2014/main" id="{C899070E-4BB1-4514-AAD0-B978D9BEE76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3" name="Line 46">
          <a:extLst>
            <a:ext uri="{FF2B5EF4-FFF2-40B4-BE49-F238E27FC236}">
              <a16:creationId xmlns:a16="http://schemas.microsoft.com/office/drawing/2014/main" id="{0A12204C-7887-4B5D-9185-953DD6D5851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4" name="Line 47">
          <a:extLst>
            <a:ext uri="{FF2B5EF4-FFF2-40B4-BE49-F238E27FC236}">
              <a16:creationId xmlns:a16="http://schemas.microsoft.com/office/drawing/2014/main" id="{15590319-62CA-4F42-AB34-CC6477FEB04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5" name="Line 48">
          <a:extLst>
            <a:ext uri="{FF2B5EF4-FFF2-40B4-BE49-F238E27FC236}">
              <a16:creationId xmlns:a16="http://schemas.microsoft.com/office/drawing/2014/main" id="{AECFB0CB-4E52-4D00-ACAE-656479FCA15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6" name="Line 49">
          <a:extLst>
            <a:ext uri="{FF2B5EF4-FFF2-40B4-BE49-F238E27FC236}">
              <a16:creationId xmlns:a16="http://schemas.microsoft.com/office/drawing/2014/main" id="{8B63271F-C27F-4F21-8D48-096F6A294FA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7" name="Line 50">
          <a:extLst>
            <a:ext uri="{FF2B5EF4-FFF2-40B4-BE49-F238E27FC236}">
              <a16:creationId xmlns:a16="http://schemas.microsoft.com/office/drawing/2014/main" id="{B9F0B142-B0A8-49BE-93D2-10D220FEB4B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8" name="Line 51">
          <a:extLst>
            <a:ext uri="{FF2B5EF4-FFF2-40B4-BE49-F238E27FC236}">
              <a16:creationId xmlns:a16="http://schemas.microsoft.com/office/drawing/2014/main" id="{D0D7A389-F37A-42FB-B6FA-4E11F9B21F8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29" name="Line 182">
          <a:extLst>
            <a:ext uri="{FF2B5EF4-FFF2-40B4-BE49-F238E27FC236}">
              <a16:creationId xmlns:a16="http://schemas.microsoft.com/office/drawing/2014/main" id="{2F2EEFC7-576D-49E6-97A1-25DF6BE0F2E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0" name="Line 183">
          <a:extLst>
            <a:ext uri="{FF2B5EF4-FFF2-40B4-BE49-F238E27FC236}">
              <a16:creationId xmlns:a16="http://schemas.microsoft.com/office/drawing/2014/main" id="{F241B73E-5B6D-44EF-AF58-D55F6BAAB8B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1" name="Line 184">
          <a:extLst>
            <a:ext uri="{FF2B5EF4-FFF2-40B4-BE49-F238E27FC236}">
              <a16:creationId xmlns:a16="http://schemas.microsoft.com/office/drawing/2014/main" id="{CCC985C8-2CC4-47CE-BBCA-5EE0ED4A884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2" name="Line 185">
          <a:extLst>
            <a:ext uri="{FF2B5EF4-FFF2-40B4-BE49-F238E27FC236}">
              <a16:creationId xmlns:a16="http://schemas.microsoft.com/office/drawing/2014/main" id="{33356760-B261-4255-9D92-947FDA30313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3" name="Line 186">
          <a:extLst>
            <a:ext uri="{FF2B5EF4-FFF2-40B4-BE49-F238E27FC236}">
              <a16:creationId xmlns:a16="http://schemas.microsoft.com/office/drawing/2014/main" id="{CE7FABC6-1D34-4159-A766-C97FE266990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4" name="Line 187">
          <a:extLst>
            <a:ext uri="{FF2B5EF4-FFF2-40B4-BE49-F238E27FC236}">
              <a16:creationId xmlns:a16="http://schemas.microsoft.com/office/drawing/2014/main" id="{BC6A7A5D-077A-4C60-9341-EF01E3CBAF1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5" name="Line 46">
          <a:extLst>
            <a:ext uri="{FF2B5EF4-FFF2-40B4-BE49-F238E27FC236}">
              <a16:creationId xmlns:a16="http://schemas.microsoft.com/office/drawing/2014/main" id="{7009EEB7-8320-4663-B4AD-5082C52F561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6" name="Line 47">
          <a:extLst>
            <a:ext uri="{FF2B5EF4-FFF2-40B4-BE49-F238E27FC236}">
              <a16:creationId xmlns:a16="http://schemas.microsoft.com/office/drawing/2014/main" id="{1D3D96E6-F855-4002-81C8-12B888EB656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7" name="Line 48">
          <a:extLst>
            <a:ext uri="{FF2B5EF4-FFF2-40B4-BE49-F238E27FC236}">
              <a16:creationId xmlns:a16="http://schemas.microsoft.com/office/drawing/2014/main" id="{9ADFB11C-FE3D-43B7-976A-10F390A8D28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8" name="Line 49">
          <a:extLst>
            <a:ext uri="{FF2B5EF4-FFF2-40B4-BE49-F238E27FC236}">
              <a16:creationId xmlns:a16="http://schemas.microsoft.com/office/drawing/2014/main" id="{C1B14F77-A52E-4569-8075-1460EBB18D5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39" name="Line 50">
          <a:extLst>
            <a:ext uri="{FF2B5EF4-FFF2-40B4-BE49-F238E27FC236}">
              <a16:creationId xmlns:a16="http://schemas.microsoft.com/office/drawing/2014/main" id="{717340E3-0D6D-44A1-A97C-2E6AA8E6A07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0" name="Line 51">
          <a:extLst>
            <a:ext uri="{FF2B5EF4-FFF2-40B4-BE49-F238E27FC236}">
              <a16:creationId xmlns:a16="http://schemas.microsoft.com/office/drawing/2014/main" id="{9C9D4BDA-7269-44AF-AC24-31DB22BC65C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1" name="Line 182">
          <a:extLst>
            <a:ext uri="{FF2B5EF4-FFF2-40B4-BE49-F238E27FC236}">
              <a16:creationId xmlns:a16="http://schemas.microsoft.com/office/drawing/2014/main" id="{74DD8F0F-049F-43AC-B726-859F1BEDC06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2" name="Line 183">
          <a:extLst>
            <a:ext uri="{FF2B5EF4-FFF2-40B4-BE49-F238E27FC236}">
              <a16:creationId xmlns:a16="http://schemas.microsoft.com/office/drawing/2014/main" id="{78D1AFF3-114A-49FB-819C-8B59BC1BA43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3" name="Line 184">
          <a:extLst>
            <a:ext uri="{FF2B5EF4-FFF2-40B4-BE49-F238E27FC236}">
              <a16:creationId xmlns:a16="http://schemas.microsoft.com/office/drawing/2014/main" id="{77089080-649E-4B2C-8768-293C5F3EF48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4" name="Line 185">
          <a:extLst>
            <a:ext uri="{FF2B5EF4-FFF2-40B4-BE49-F238E27FC236}">
              <a16:creationId xmlns:a16="http://schemas.microsoft.com/office/drawing/2014/main" id="{9EB47BBF-5D76-4C97-A72C-E0C7AF584FA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5" name="Line 186">
          <a:extLst>
            <a:ext uri="{FF2B5EF4-FFF2-40B4-BE49-F238E27FC236}">
              <a16:creationId xmlns:a16="http://schemas.microsoft.com/office/drawing/2014/main" id="{F09731C1-B90E-4A69-9C5D-49FCC1A9ADF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6" name="Line 187">
          <a:extLst>
            <a:ext uri="{FF2B5EF4-FFF2-40B4-BE49-F238E27FC236}">
              <a16:creationId xmlns:a16="http://schemas.microsoft.com/office/drawing/2014/main" id="{BA93A556-A28A-4B6A-9C6B-4D05FC2DF38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7" name="Line 46">
          <a:extLst>
            <a:ext uri="{FF2B5EF4-FFF2-40B4-BE49-F238E27FC236}">
              <a16:creationId xmlns:a16="http://schemas.microsoft.com/office/drawing/2014/main" id="{4B470016-18F3-43DF-9268-1357BD5F846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8" name="Line 47">
          <a:extLst>
            <a:ext uri="{FF2B5EF4-FFF2-40B4-BE49-F238E27FC236}">
              <a16:creationId xmlns:a16="http://schemas.microsoft.com/office/drawing/2014/main" id="{F545F7A5-3AC2-4941-83EF-7E7A5458230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49" name="Line 48">
          <a:extLst>
            <a:ext uri="{FF2B5EF4-FFF2-40B4-BE49-F238E27FC236}">
              <a16:creationId xmlns:a16="http://schemas.microsoft.com/office/drawing/2014/main" id="{D1DD1359-2D2E-44F3-BF05-5EB4C52E630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0" name="Line 49">
          <a:extLst>
            <a:ext uri="{FF2B5EF4-FFF2-40B4-BE49-F238E27FC236}">
              <a16:creationId xmlns:a16="http://schemas.microsoft.com/office/drawing/2014/main" id="{9DFCB580-7269-4911-BF50-2905627829D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1" name="Line 50">
          <a:extLst>
            <a:ext uri="{FF2B5EF4-FFF2-40B4-BE49-F238E27FC236}">
              <a16:creationId xmlns:a16="http://schemas.microsoft.com/office/drawing/2014/main" id="{E46A04CE-2715-4FAC-B5E5-C59C2140160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2" name="Line 51">
          <a:extLst>
            <a:ext uri="{FF2B5EF4-FFF2-40B4-BE49-F238E27FC236}">
              <a16:creationId xmlns:a16="http://schemas.microsoft.com/office/drawing/2014/main" id="{89879D62-30CC-4DC0-8B5B-B9BA9AA65FC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3" name="Line 182">
          <a:extLst>
            <a:ext uri="{FF2B5EF4-FFF2-40B4-BE49-F238E27FC236}">
              <a16:creationId xmlns:a16="http://schemas.microsoft.com/office/drawing/2014/main" id="{E77BCB59-2F2D-4591-8A37-03A7862B917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4" name="Line 183">
          <a:extLst>
            <a:ext uri="{FF2B5EF4-FFF2-40B4-BE49-F238E27FC236}">
              <a16:creationId xmlns:a16="http://schemas.microsoft.com/office/drawing/2014/main" id="{C7A75F5A-69F6-4FDE-864A-B2E73AC2088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5" name="Line 184">
          <a:extLst>
            <a:ext uri="{FF2B5EF4-FFF2-40B4-BE49-F238E27FC236}">
              <a16:creationId xmlns:a16="http://schemas.microsoft.com/office/drawing/2014/main" id="{36F09EEF-06C6-44A3-BA73-B3F85E1632C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6" name="Line 185">
          <a:extLst>
            <a:ext uri="{FF2B5EF4-FFF2-40B4-BE49-F238E27FC236}">
              <a16:creationId xmlns:a16="http://schemas.microsoft.com/office/drawing/2014/main" id="{E082BF54-0C1A-4A4A-88A3-1DD86FA1C2B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7" name="Line 186">
          <a:extLst>
            <a:ext uri="{FF2B5EF4-FFF2-40B4-BE49-F238E27FC236}">
              <a16:creationId xmlns:a16="http://schemas.microsoft.com/office/drawing/2014/main" id="{930EECDB-8615-493C-89E8-D94D4F89206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8" name="Line 187">
          <a:extLst>
            <a:ext uri="{FF2B5EF4-FFF2-40B4-BE49-F238E27FC236}">
              <a16:creationId xmlns:a16="http://schemas.microsoft.com/office/drawing/2014/main" id="{6F80E190-378A-455F-B388-BE2F9B0246C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59" name="Line 46">
          <a:extLst>
            <a:ext uri="{FF2B5EF4-FFF2-40B4-BE49-F238E27FC236}">
              <a16:creationId xmlns:a16="http://schemas.microsoft.com/office/drawing/2014/main" id="{C3D9D3A1-CD1E-4158-9392-AAFC02DEE4B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0" name="Line 47">
          <a:extLst>
            <a:ext uri="{FF2B5EF4-FFF2-40B4-BE49-F238E27FC236}">
              <a16:creationId xmlns:a16="http://schemas.microsoft.com/office/drawing/2014/main" id="{1DC77FF9-4765-488F-9055-E9831C4FD50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1" name="Line 48">
          <a:extLst>
            <a:ext uri="{FF2B5EF4-FFF2-40B4-BE49-F238E27FC236}">
              <a16:creationId xmlns:a16="http://schemas.microsoft.com/office/drawing/2014/main" id="{4ACBEE09-DE57-473A-9C51-8C7B4717848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2" name="Line 49">
          <a:extLst>
            <a:ext uri="{FF2B5EF4-FFF2-40B4-BE49-F238E27FC236}">
              <a16:creationId xmlns:a16="http://schemas.microsoft.com/office/drawing/2014/main" id="{497E785F-0964-4B19-8321-52AE76E6B63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3" name="Line 50">
          <a:extLst>
            <a:ext uri="{FF2B5EF4-FFF2-40B4-BE49-F238E27FC236}">
              <a16:creationId xmlns:a16="http://schemas.microsoft.com/office/drawing/2014/main" id="{3850A740-5AB5-43E7-9077-2DE5CFCCF93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4" name="Line 51">
          <a:extLst>
            <a:ext uri="{FF2B5EF4-FFF2-40B4-BE49-F238E27FC236}">
              <a16:creationId xmlns:a16="http://schemas.microsoft.com/office/drawing/2014/main" id="{47F75608-A4AC-4176-8A10-3D921B513AE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5" name="Line 182">
          <a:extLst>
            <a:ext uri="{FF2B5EF4-FFF2-40B4-BE49-F238E27FC236}">
              <a16:creationId xmlns:a16="http://schemas.microsoft.com/office/drawing/2014/main" id="{A6A2468D-D904-46D1-A0DB-F7F2155ABBF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6" name="Line 183">
          <a:extLst>
            <a:ext uri="{FF2B5EF4-FFF2-40B4-BE49-F238E27FC236}">
              <a16:creationId xmlns:a16="http://schemas.microsoft.com/office/drawing/2014/main" id="{21E39560-6793-47D6-90FF-A2032BD6669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7" name="Line 184">
          <a:extLst>
            <a:ext uri="{FF2B5EF4-FFF2-40B4-BE49-F238E27FC236}">
              <a16:creationId xmlns:a16="http://schemas.microsoft.com/office/drawing/2014/main" id="{E093C833-0611-40C5-9CF0-9E4CB3056AE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8" name="Line 185">
          <a:extLst>
            <a:ext uri="{FF2B5EF4-FFF2-40B4-BE49-F238E27FC236}">
              <a16:creationId xmlns:a16="http://schemas.microsoft.com/office/drawing/2014/main" id="{A12A059E-1857-4468-B43D-3785E9490BA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69" name="Line 186">
          <a:extLst>
            <a:ext uri="{FF2B5EF4-FFF2-40B4-BE49-F238E27FC236}">
              <a16:creationId xmlns:a16="http://schemas.microsoft.com/office/drawing/2014/main" id="{A7DA8F8A-406A-4B41-9E38-0C0F784EF63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0" name="Line 187">
          <a:extLst>
            <a:ext uri="{FF2B5EF4-FFF2-40B4-BE49-F238E27FC236}">
              <a16:creationId xmlns:a16="http://schemas.microsoft.com/office/drawing/2014/main" id="{1EC151E6-D03E-48E5-B5FB-9E58CAB7DC1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1" name="Line 46">
          <a:extLst>
            <a:ext uri="{FF2B5EF4-FFF2-40B4-BE49-F238E27FC236}">
              <a16:creationId xmlns:a16="http://schemas.microsoft.com/office/drawing/2014/main" id="{D49C8A17-A73B-4F77-83F3-45BFFA0A1AB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2" name="Line 47">
          <a:extLst>
            <a:ext uri="{FF2B5EF4-FFF2-40B4-BE49-F238E27FC236}">
              <a16:creationId xmlns:a16="http://schemas.microsoft.com/office/drawing/2014/main" id="{146BAE67-56DA-4EF3-B38F-147A54BA1D7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3" name="Line 48">
          <a:extLst>
            <a:ext uri="{FF2B5EF4-FFF2-40B4-BE49-F238E27FC236}">
              <a16:creationId xmlns:a16="http://schemas.microsoft.com/office/drawing/2014/main" id="{34FA25C4-C0F2-4966-9850-4743AF7C4F5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4" name="Line 49">
          <a:extLst>
            <a:ext uri="{FF2B5EF4-FFF2-40B4-BE49-F238E27FC236}">
              <a16:creationId xmlns:a16="http://schemas.microsoft.com/office/drawing/2014/main" id="{C0310031-5C94-4129-8752-BFED2B53096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5" name="Line 50">
          <a:extLst>
            <a:ext uri="{FF2B5EF4-FFF2-40B4-BE49-F238E27FC236}">
              <a16:creationId xmlns:a16="http://schemas.microsoft.com/office/drawing/2014/main" id="{553B7AF2-585D-4FAA-8AD6-76CC278F61F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6" name="Line 51">
          <a:extLst>
            <a:ext uri="{FF2B5EF4-FFF2-40B4-BE49-F238E27FC236}">
              <a16:creationId xmlns:a16="http://schemas.microsoft.com/office/drawing/2014/main" id="{99C0CDB5-754F-4955-B9C1-15DE2690FEF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7" name="Line 182">
          <a:extLst>
            <a:ext uri="{FF2B5EF4-FFF2-40B4-BE49-F238E27FC236}">
              <a16:creationId xmlns:a16="http://schemas.microsoft.com/office/drawing/2014/main" id="{518B1229-5CB2-40D7-890E-DF1700EB4EE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8" name="Line 183">
          <a:extLst>
            <a:ext uri="{FF2B5EF4-FFF2-40B4-BE49-F238E27FC236}">
              <a16:creationId xmlns:a16="http://schemas.microsoft.com/office/drawing/2014/main" id="{8956A079-0E41-4B8E-B5E1-54659EA83DC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79" name="Line 184">
          <a:extLst>
            <a:ext uri="{FF2B5EF4-FFF2-40B4-BE49-F238E27FC236}">
              <a16:creationId xmlns:a16="http://schemas.microsoft.com/office/drawing/2014/main" id="{D9F38827-7D2B-449E-BD77-A5387EBBF90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0" name="Line 185">
          <a:extLst>
            <a:ext uri="{FF2B5EF4-FFF2-40B4-BE49-F238E27FC236}">
              <a16:creationId xmlns:a16="http://schemas.microsoft.com/office/drawing/2014/main" id="{6C250C34-D286-4BE0-9B68-359BFBA69AD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1" name="Line 186">
          <a:extLst>
            <a:ext uri="{FF2B5EF4-FFF2-40B4-BE49-F238E27FC236}">
              <a16:creationId xmlns:a16="http://schemas.microsoft.com/office/drawing/2014/main" id="{648CD48D-9AAB-4B35-AFF1-26B8FE9A0C3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2" name="Line 187">
          <a:extLst>
            <a:ext uri="{FF2B5EF4-FFF2-40B4-BE49-F238E27FC236}">
              <a16:creationId xmlns:a16="http://schemas.microsoft.com/office/drawing/2014/main" id="{45BAA82B-62E2-4B0F-B3AF-AC1628B76C6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3" name="Line 46">
          <a:extLst>
            <a:ext uri="{FF2B5EF4-FFF2-40B4-BE49-F238E27FC236}">
              <a16:creationId xmlns:a16="http://schemas.microsoft.com/office/drawing/2014/main" id="{C131EF08-9334-4C51-BDB7-9AF55863035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4" name="Line 47">
          <a:extLst>
            <a:ext uri="{FF2B5EF4-FFF2-40B4-BE49-F238E27FC236}">
              <a16:creationId xmlns:a16="http://schemas.microsoft.com/office/drawing/2014/main" id="{2A081D61-7AEF-4152-B818-90786C56949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5" name="Line 48">
          <a:extLst>
            <a:ext uri="{FF2B5EF4-FFF2-40B4-BE49-F238E27FC236}">
              <a16:creationId xmlns:a16="http://schemas.microsoft.com/office/drawing/2014/main" id="{CDBFA88A-5CF2-433E-89A2-0703F2F9D6B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6" name="Line 49">
          <a:extLst>
            <a:ext uri="{FF2B5EF4-FFF2-40B4-BE49-F238E27FC236}">
              <a16:creationId xmlns:a16="http://schemas.microsoft.com/office/drawing/2014/main" id="{11BD77C2-FAAB-460F-BD38-43C1088754A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7" name="Line 50">
          <a:extLst>
            <a:ext uri="{FF2B5EF4-FFF2-40B4-BE49-F238E27FC236}">
              <a16:creationId xmlns:a16="http://schemas.microsoft.com/office/drawing/2014/main" id="{CBB582A4-CBA8-4015-B27A-D181F0AC6FA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8" name="Line 51">
          <a:extLst>
            <a:ext uri="{FF2B5EF4-FFF2-40B4-BE49-F238E27FC236}">
              <a16:creationId xmlns:a16="http://schemas.microsoft.com/office/drawing/2014/main" id="{AC17DBD7-2D8B-4EBB-B51A-DECDCF5806B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89" name="Line 182">
          <a:extLst>
            <a:ext uri="{FF2B5EF4-FFF2-40B4-BE49-F238E27FC236}">
              <a16:creationId xmlns:a16="http://schemas.microsoft.com/office/drawing/2014/main" id="{0CD1E32D-B8C6-47C7-A573-67776B55F0E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0" name="Line 183">
          <a:extLst>
            <a:ext uri="{FF2B5EF4-FFF2-40B4-BE49-F238E27FC236}">
              <a16:creationId xmlns:a16="http://schemas.microsoft.com/office/drawing/2014/main" id="{971CFADE-5E2F-4D0F-8A77-10235438EB0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1" name="Line 184">
          <a:extLst>
            <a:ext uri="{FF2B5EF4-FFF2-40B4-BE49-F238E27FC236}">
              <a16:creationId xmlns:a16="http://schemas.microsoft.com/office/drawing/2014/main" id="{FF2A46CD-0B0D-4077-9486-ACC5280C510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2" name="Line 185">
          <a:extLst>
            <a:ext uri="{FF2B5EF4-FFF2-40B4-BE49-F238E27FC236}">
              <a16:creationId xmlns:a16="http://schemas.microsoft.com/office/drawing/2014/main" id="{B0D48CF3-3A1E-4399-9077-EE20F6AABF7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3" name="Line 186">
          <a:extLst>
            <a:ext uri="{FF2B5EF4-FFF2-40B4-BE49-F238E27FC236}">
              <a16:creationId xmlns:a16="http://schemas.microsoft.com/office/drawing/2014/main" id="{A2F81DEF-EACD-457D-A724-4C70284B0B5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4" name="Line 187">
          <a:extLst>
            <a:ext uri="{FF2B5EF4-FFF2-40B4-BE49-F238E27FC236}">
              <a16:creationId xmlns:a16="http://schemas.microsoft.com/office/drawing/2014/main" id="{51423BC9-D77F-45E8-89E5-F0E00DCDEF0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5" name="Line 46">
          <a:extLst>
            <a:ext uri="{FF2B5EF4-FFF2-40B4-BE49-F238E27FC236}">
              <a16:creationId xmlns:a16="http://schemas.microsoft.com/office/drawing/2014/main" id="{F4D93BDB-58D6-4F29-8345-F34439B23A6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6" name="Line 47">
          <a:extLst>
            <a:ext uri="{FF2B5EF4-FFF2-40B4-BE49-F238E27FC236}">
              <a16:creationId xmlns:a16="http://schemas.microsoft.com/office/drawing/2014/main" id="{B068EAB3-1A19-4C92-BE2B-10AB93E1ED0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7" name="Line 48">
          <a:extLst>
            <a:ext uri="{FF2B5EF4-FFF2-40B4-BE49-F238E27FC236}">
              <a16:creationId xmlns:a16="http://schemas.microsoft.com/office/drawing/2014/main" id="{5CB29172-C620-44A3-96B4-D413B9D6165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8" name="Line 49">
          <a:extLst>
            <a:ext uri="{FF2B5EF4-FFF2-40B4-BE49-F238E27FC236}">
              <a16:creationId xmlns:a16="http://schemas.microsoft.com/office/drawing/2014/main" id="{F06E3ECE-1FF4-41AD-A49E-A3FC1C6D0B1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99" name="Line 50">
          <a:extLst>
            <a:ext uri="{FF2B5EF4-FFF2-40B4-BE49-F238E27FC236}">
              <a16:creationId xmlns:a16="http://schemas.microsoft.com/office/drawing/2014/main" id="{D3A14AF6-D50E-4BB7-9CF8-E9A17F8B9E2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0" name="Line 51">
          <a:extLst>
            <a:ext uri="{FF2B5EF4-FFF2-40B4-BE49-F238E27FC236}">
              <a16:creationId xmlns:a16="http://schemas.microsoft.com/office/drawing/2014/main" id="{27A96E6C-D6DC-4D2D-AFFA-D5D4F387C17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1" name="Line 182">
          <a:extLst>
            <a:ext uri="{FF2B5EF4-FFF2-40B4-BE49-F238E27FC236}">
              <a16:creationId xmlns:a16="http://schemas.microsoft.com/office/drawing/2014/main" id="{3B163BCC-B1DA-4155-9D67-A51DE92CFAE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2" name="Line 183">
          <a:extLst>
            <a:ext uri="{FF2B5EF4-FFF2-40B4-BE49-F238E27FC236}">
              <a16:creationId xmlns:a16="http://schemas.microsoft.com/office/drawing/2014/main" id="{B961A58E-BE2D-4CCD-B8C4-8D51DA3B8C2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3" name="Line 184">
          <a:extLst>
            <a:ext uri="{FF2B5EF4-FFF2-40B4-BE49-F238E27FC236}">
              <a16:creationId xmlns:a16="http://schemas.microsoft.com/office/drawing/2014/main" id="{EC1ED5E0-A975-4E1B-B2B5-7C58D914891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4" name="Line 185">
          <a:extLst>
            <a:ext uri="{FF2B5EF4-FFF2-40B4-BE49-F238E27FC236}">
              <a16:creationId xmlns:a16="http://schemas.microsoft.com/office/drawing/2014/main" id="{4B43FF49-40F4-47D1-AAEF-06C6EE14BB0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5" name="Line 186">
          <a:extLst>
            <a:ext uri="{FF2B5EF4-FFF2-40B4-BE49-F238E27FC236}">
              <a16:creationId xmlns:a16="http://schemas.microsoft.com/office/drawing/2014/main" id="{0DC45C7A-8BFB-429C-B3D0-47DCFFD4862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6" name="Line 187">
          <a:extLst>
            <a:ext uri="{FF2B5EF4-FFF2-40B4-BE49-F238E27FC236}">
              <a16:creationId xmlns:a16="http://schemas.microsoft.com/office/drawing/2014/main" id="{3A994E6C-F3D2-4847-A174-A90D973BB31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7" name="Line 46">
          <a:extLst>
            <a:ext uri="{FF2B5EF4-FFF2-40B4-BE49-F238E27FC236}">
              <a16:creationId xmlns:a16="http://schemas.microsoft.com/office/drawing/2014/main" id="{B08596C5-AF1D-4E92-9A64-D67C3E9FAD3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8" name="Line 47">
          <a:extLst>
            <a:ext uri="{FF2B5EF4-FFF2-40B4-BE49-F238E27FC236}">
              <a16:creationId xmlns:a16="http://schemas.microsoft.com/office/drawing/2014/main" id="{3C738186-4E52-4AE9-9A98-BF62D931DE1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09" name="Line 48">
          <a:extLst>
            <a:ext uri="{FF2B5EF4-FFF2-40B4-BE49-F238E27FC236}">
              <a16:creationId xmlns:a16="http://schemas.microsoft.com/office/drawing/2014/main" id="{A08929F2-550E-4673-A7BD-67D46C6FB44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0" name="Line 49">
          <a:extLst>
            <a:ext uri="{FF2B5EF4-FFF2-40B4-BE49-F238E27FC236}">
              <a16:creationId xmlns:a16="http://schemas.microsoft.com/office/drawing/2014/main" id="{AE05BBF4-97E0-40E1-827E-D96EB1ACE84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1" name="Line 50">
          <a:extLst>
            <a:ext uri="{FF2B5EF4-FFF2-40B4-BE49-F238E27FC236}">
              <a16:creationId xmlns:a16="http://schemas.microsoft.com/office/drawing/2014/main" id="{14033B5C-E814-4408-924F-B908AC6534B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2" name="Line 51">
          <a:extLst>
            <a:ext uri="{FF2B5EF4-FFF2-40B4-BE49-F238E27FC236}">
              <a16:creationId xmlns:a16="http://schemas.microsoft.com/office/drawing/2014/main" id="{2FE8D30C-B3FF-444E-BCE9-EB99741C11E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3" name="Line 182">
          <a:extLst>
            <a:ext uri="{FF2B5EF4-FFF2-40B4-BE49-F238E27FC236}">
              <a16:creationId xmlns:a16="http://schemas.microsoft.com/office/drawing/2014/main" id="{E82921AB-B7C2-4830-B676-8E21478203F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4" name="Line 183">
          <a:extLst>
            <a:ext uri="{FF2B5EF4-FFF2-40B4-BE49-F238E27FC236}">
              <a16:creationId xmlns:a16="http://schemas.microsoft.com/office/drawing/2014/main" id="{31F2CD94-5D2F-4233-ABC2-605DFA6D193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5" name="Line 184">
          <a:extLst>
            <a:ext uri="{FF2B5EF4-FFF2-40B4-BE49-F238E27FC236}">
              <a16:creationId xmlns:a16="http://schemas.microsoft.com/office/drawing/2014/main" id="{A6CAC594-3DDE-4DA4-8731-A78A6A0B48F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6" name="Line 185">
          <a:extLst>
            <a:ext uri="{FF2B5EF4-FFF2-40B4-BE49-F238E27FC236}">
              <a16:creationId xmlns:a16="http://schemas.microsoft.com/office/drawing/2014/main" id="{31B1E92F-0819-4A2D-8BEE-AB5E79BFF70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7" name="Line 186">
          <a:extLst>
            <a:ext uri="{FF2B5EF4-FFF2-40B4-BE49-F238E27FC236}">
              <a16:creationId xmlns:a16="http://schemas.microsoft.com/office/drawing/2014/main" id="{2099E0A4-90D1-4324-8ACE-A09755DD322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8" name="Line 187">
          <a:extLst>
            <a:ext uri="{FF2B5EF4-FFF2-40B4-BE49-F238E27FC236}">
              <a16:creationId xmlns:a16="http://schemas.microsoft.com/office/drawing/2014/main" id="{21D26A77-36AF-4C5C-ACB6-8CB3CC4397E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19" name="Line 46">
          <a:extLst>
            <a:ext uri="{FF2B5EF4-FFF2-40B4-BE49-F238E27FC236}">
              <a16:creationId xmlns:a16="http://schemas.microsoft.com/office/drawing/2014/main" id="{BAC95662-E972-47F5-BE4E-6AC1629E4D4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0" name="Line 47">
          <a:extLst>
            <a:ext uri="{FF2B5EF4-FFF2-40B4-BE49-F238E27FC236}">
              <a16:creationId xmlns:a16="http://schemas.microsoft.com/office/drawing/2014/main" id="{91E630AB-F756-41B5-BB06-34AAD89C2E3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1" name="Line 48">
          <a:extLst>
            <a:ext uri="{FF2B5EF4-FFF2-40B4-BE49-F238E27FC236}">
              <a16:creationId xmlns:a16="http://schemas.microsoft.com/office/drawing/2014/main" id="{892F9A23-78CB-4772-862C-656C5A042CA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2" name="Line 49">
          <a:extLst>
            <a:ext uri="{FF2B5EF4-FFF2-40B4-BE49-F238E27FC236}">
              <a16:creationId xmlns:a16="http://schemas.microsoft.com/office/drawing/2014/main" id="{77953938-6DA9-4512-833D-FCF596FDAED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3" name="Line 50">
          <a:extLst>
            <a:ext uri="{FF2B5EF4-FFF2-40B4-BE49-F238E27FC236}">
              <a16:creationId xmlns:a16="http://schemas.microsoft.com/office/drawing/2014/main" id="{D5A04417-6E0E-4B89-8B4C-031D61DC208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4" name="Line 51">
          <a:extLst>
            <a:ext uri="{FF2B5EF4-FFF2-40B4-BE49-F238E27FC236}">
              <a16:creationId xmlns:a16="http://schemas.microsoft.com/office/drawing/2014/main" id="{96E4D2E2-4B20-4797-97F6-10D69F45008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5" name="Line 182">
          <a:extLst>
            <a:ext uri="{FF2B5EF4-FFF2-40B4-BE49-F238E27FC236}">
              <a16:creationId xmlns:a16="http://schemas.microsoft.com/office/drawing/2014/main" id="{99A86289-E0EF-4F3B-A105-6CF3601DABA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6" name="Line 183">
          <a:extLst>
            <a:ext uri="{FF2B5EF4-FFF2-40B4-BE49-F238E27FC236}">
              <a16:creationId xmlns:a16="http://schemas.microsoft.com/office/drawing/2014/main" id="{A10A5561-1BD1-4D16-96C2-EDB46C0A057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7" name="Line 184">
          <a:extLst>
            <a:ext uri="{FF2B5EF4-FFF2-40B4-BE49-F238E27FC236}">
              <a16:creationId xmlns:a16="http://schemas.microsoft.com/office/drawing/2014/main" id="{A2E751B5-C211-4980-AB4C-45045F23BD6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8" name="Line 185">
          <a:extLst>
            <a:ext uri="{FF2B5EF4-FFF2-40B4-BE49-F238E27FC236}">
              <a16:creationId xmlns:a16="http://schemas.microsoft.com/office/drawing/2014/main" id="{E5F0D757-C429-4EDA-98FD-7B65C9BC27E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29" name="Line 186">
          <a:extLst>
            <a:ext uri="{FF2B5EF4-FFF2-40B4-BE49-F238E27FC236}">
              <a16:creationId xmlns:a16="http://schemas.microsoft.com/office/drawing/2014/main" id="{F05D4AAF-A559-4730-8850-F0C113F5456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0" name="Line 187">
          <a:extLst>
            <a:ext uri="{FF2B5EF4-FFF2-40B4-BE49-F238E27FC236}">
              <a16:creationId xmlns:a16="http://schemas.microsoft.com/office/drawing/2014/main" id="{69483AE3-9171-403E-AF09-83D8248EB43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1" name="Line 46">
          <a:extLst>
            <a:ext uri="{FF2B5EF4-FFF2-40B4-BE49-F238E27FC236}">
              <a16:creationId xmlns:a16="http://schemas.microsoft.com/office/drawing/2014/main" id="{19018670-47C4-41A1-A54E-D3B1CC95A7C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2" name="Line 47">
          <a:extLst>
            <a:ext uri="{FF2B5EF4-FFF2-40B4-BE49-F238E27FC236}">
              <a16:creationId xmlns:a16="http://schemas.microsoft.com/office/drawing/2014/main" id="{3316843D-D362-4CA1-AFFD-BF38DCAAFC2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3" name="Line 48">
          <a:extLst>
            <a:ext uri="{FF2B5EF4-FFF2-40B4-BE49-F238E27FC236}">
              <a16:creationId xmlns:a16="http://schemas.microsoft.com/office/drawing/2014/main" id="{373E3919-D917-4738-B640-A90AFC9173E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4" name="Line 49">
          <a:extLst>
            <a:ext uri="{FF2B5EF4-FFF2-40B4-BE49-F238E27FC236}">
              <a16:creationId xmlns:a16="http://schemas.microsoft.com/office/drawing/2014/main" id="{140E097C-766C-438F-B1F4-2D69FA25AA1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5" name="Line 50">
          <a:extLst>
            <a:ext uri="{FF2B5EF4-FFF2-40B4-BE49-F238E27FC236}">
              <a16:creationId xmlns:a16="http://schemas.microsoft.com/office/drawing/2014/main" id="{27EDADA3-59F6-428A-8279-2F54422EEA6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6" name="Line 51">
          <a:extLst>
            <a:ext uri="{FF2B5EF4-FFF2-40B4-BE49-F238E27FC236}">
              <a16:creationId xmlns:a16="http://schemas.microsoft.com/office/drawing/2014/main" id="{335EC762-0162-4DB2-86DE-453D8C018B8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7" name="Line 182">
          <a:extLst>
            <a:ext uri="{FF2B5EF4-FFF2-40B4-BE49-F238E27FC236}">
              <a16:creationId xmlns:a16="http://schemas.microsoft.com/office/drawing/2014/main" id="{1EB5F2DD-BCFA-49BD-A638-1C48EE6B396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8" name="Line 183">
          <a:extLst>
            <a:ext uri="{FF2B5EF4-FFF2-40B4-BE49-F238E27FC236}">
              <a16:creationId xmlns:a16="http://schemas.microsoft.com/office/drawing/2014/main" id="{4295348D-9872-4C95-8FFD-2AD9CD8A177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39" name="Line 184">
          <a:extLst>
            <a:ext uri="{FF2B5EF4-FFF2-40B4-BE49-F238E27FC236}">
              <a16:creationId xmlns:a16="http://schemas.microsoft.com/office/drawing/2014/main" id="{B2BE0EEC-E604-4F20-B55C-5EDD8323F58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0" name="Line 185">
          <a:extLst>
            <a:ext uri="{FF2B5EF4-FFF2-40B4-BE49-F238E27FC236}">
              <a16:creationId xmlns:a16="http://schemas.microsoft.com/office/drawing/2014/main" id="{55FD9C72-B9FA-4384-A793-6016BD8C263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1" name="Line 186">
          <a:extLst>
            <a:ext uri="{FF2B5EF4-FFF2-40B4-BE49-F238E27FC236}">
              <a16:creationId xmlns:a16="http://schemas.microsoft.com/office/drawing/2014/main" id="{C48F0D47-05A0-43D9-A71C-15CBF901C3F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2" name="Line 187">
          <a:extLst>
            <a:ext uri="{FF2B5EF4-FFF2-40B4-BE49-F238E27FC236}">
              <a16:creationId xmlns:a16="http://schemas.microsoft.com/office/drawing/2014/main" id="{F2E25413-6915-40EB-B27B-CADED894221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3" name="Line 46">
          <a:extLst>
            <a:ext uri="{FF2B5EF4-FFF2-40B4-BE49-F238E27FC236}">
              <a16:creationId xmlns:a16="http://schemas.microsoft.com/office/drawing/2014/main" id="{F4B20515-F69C-4566-A2C9-57AF27231DC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4" name="Line 47">
          <a:extLst>
            <a:ext uri="{FF2B5EF4-FFF2-40B4-BE49-F238E27FC236}">
              <a16:creationId xmlns:a16="http://schemas.microsoft.com/office/drawing/2014/main" id="{42EC977B-CB37-4E24-B9B0-6E9603AA93F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5" name="Line 48">
          <a:extLst>
            <a:ext uri="{FF2B5EF4-FFF2-40B4-BE49-F238E27FC236}">
              <a16:creationId xmlns:a16="http://schemas.microsoft.com/office/drawing/2014/main" id="{D648E26C-A7A1-4F4B-B735-252BAEB4388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6" name="Line 49">
          <a:extLst>
            <a:ext uri="{FF2B5EF4-FFF2-40B4-BE49-F238E27FC236}">
              <a16:creationId xmlns:a16="http://schemas.microsoft.com/office/drawing/2014/main" id="{29E34802-7C67-4E93-8B04-16E1388B6F8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7" name="Line 50">
          <a:extLst>
            <a:ext uri="{FF2B5EF4-FFF2-40B4-BE49-F238E27FC236}">
              <a16:creationId xmlns:a16="http://schemas.microsoft.com/office/drawing/2014/main" id="{62E0B155-57A1-446F-8C5A-72051E635EA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8" name="Line 51">
          <a:extLst>
            <a:ext uri="{FF2B5EF4-FFF2-40B4-BE49-F238E27FC236}">
              <a16:creationId xmlns:a16="http://schemas.microsoft.com/office/drawing/2014/main" id="{C6B5FFB7-53C2-4B30-B446-8D8BB49917E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49" name="Line 182">
          <a:extLst>
            <a:ext uri="{FF2B5EF4-FFF2-40B4-BE49-F238E27FC236}">
              <a16:creationId xmlns:a16="http://schemas.microsoft.com/office/drawing/2014/main" id="{666C99DD-D1F2-4159-BAAF-47BF4A46373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0" name="Line 183">
          <a:extLst>
            <a:ext uri="{FF2B5EF4-FFF2-40B4-BE49-F238E27FC236}">
              <a16:creationId xmlns:a16="http://schemas.microsoft.com/office/drawing/2014/main" id="{50F55FA2-1B42-4A90-825A-72D909BF1DD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1" name="Line 184">
          <a:extLst>
            <a:ext uri="{FF2B5EF4-FFF2-40B4-BE49-F238E27FC236}">
              <a16:creationId xmlns:a16="http://schemas.microsoft.com/office/drawing/2014/main" id="{87150B3A-405A-417C-9795-12A574CB870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2" name="Line 185">
          <a:extLst>
            <a:ext uri="{FF2B5EF4-FFF2-40B4-BE49-F238E27FC236}">
              <a16:creationId xmlns:a16="http://schemas.microsoft.com/office/drawing/2014/main" id="{13F2EE94-211D-4CC6-B245-39158D7D7E9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3" name="Line 186">
          <a:extLst>
            <a:ext uri="{FF2B5EF4-FFF2-40B4-BE49-F238E27FC236}">
              <a16:creationId xmlns:a16="http://schemas.microsoft.com/office/drawing/2014/main" id="{CA3D858F-2D81-48EB-BE7C-492E67EAF5A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4" name="Line 187">
          <a:extLst>
            <a:ext uri="{FF2B5EF4-FFF2-40B4-BE49-F238E27FC236}">
              <a16:creationId xmlns:a16="http://schemas.microsoft.com/office/drawing/2014/main" id="{19E230C0-D515-485D-A9F5-7E5869E243B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5" name="Line 46">
          <a:extLst>
            <a:ext uri="{FF2B5EF4-FFF2-40B4-BE49-F238E27FC236}">
              <a16:creationId xmlns:a16="http://schemas.microsoft.com/office/drawing/2014/main" id="{0BD7D614-FE38-4234-A44A-37B8F809DBA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6" name="Line 47">
          <a:extLst>
            <a:ext uri="{FF2B5EF4-FFF2-40B4-BE49-F238E27FC236}">
              <a16:creationId xmlns:a16="http://schemas.microsoft.com/office/drawing/2014/main" id="{17404F1D-E482-49FA-A7F2-B397BFC0A1A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7" name="Line 48">
          <a:extLst>
            <a:ext uri="{FF2B5EF4-FFF2-40B4-BE49-F238E27FC236}">
              <a16:creationId xmlns:a16="http://schemas.microsoft.com/office/drawing/2014/main" id="{1C1C8263-200A-4D17-B4A7-E05B2F38A8B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8" name="Line 49">
          <a:extLst>
            <a:ext uri="{FF2B5EF4-FFF2-40B4-BE49-F238E27FC236}">
              <a16:creationId xmlns:a16="http://schemas.microsoft.com/office/drawing/2014/main" id="{4A5F7E2E-FF0F-4E2E-9210-35F3B78EEBE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59" name="Line 50">
          <a:extLst>
            <a:ext uri="{FF2B5EF4-FFF2-40B4-BE49-F238E27FC236}">
              <a16:creationId xmlns:a16="http://schemas.microsoft.com/office/drawing/2014/main" id="{D73CC933-FC0B-4791-9123-D777A8B9AAC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0" name="Line 51">
          <a:extLst>
            <a:ext uri="{FF2B5EF4-FFF2-40B4-BE49-F238E27FC236}">
              <a16:creationId xmlns:a16="http://schemas.microsoft.com/office/drawing/2014/main" id="{690681FC-493F-45B4-9483-37D9DC77DA3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1" name="Line 182">
          <a:extLst>
            <a:ext uri="{FF2B5EF4-FFF2-40B4-BE49-F238E27FC236}">
              <a16:creationId xmlns:a16="http://schemas.microsoft.com/office/drawing/2014/main" id="{33878156-0154-4728-867F-6CFF1463C18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2" name="Line 183">
          <a:extLst>
            <a:ext uri="{FF2B5EF4-FFF2-40B4-BE49-F238E27FC236}">
              <a16:creationId xmlns:a16="http://schemas.microsoft.com/office/drawing/2014/main" id="{0D057508-0829-498B-A523-6E7FE12D9BB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3" name="Line 184">
          <a:extLst>
            <a:ext uri="{FF2B5EF4-FFF2-40B4-BE49-F238E27FC236}">
              <a16:creationId xmlns:a16="http://schemas.microsoft.com/office/drawing/2014/main" id="{D3252BE0-9A69-43CD-B404-175DFF91CB3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4" name="Line 185">
          <a:extLst>
            <a:ext uri="{FF2B5EF4-FFF2-40B4-BE49-F238E27FC236}">
              <a16:creationId xmlns:a16="http://schemas.microsoft.com/office/drawing/2014/main" id="{15E9C023-4FE7-4DFF-BF28-DDD69696978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5" name="Line 186">
          <a:extLst>
            <a:ext uri="{FF2B5EF4-FFF2-40B4-BE49-F238E27FC236}">
              <a16:creationId xmlns:a16="http://schemas.microsoft.com/office/drawing/2014/main" id="{09C9CB30-9FEC-497A-9225-6C5AB405B25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6" name="Line 187">
          <a:extLst>
            <a:ext uri="{FF2B5EF4-FFF2-40B4-BE49-F238E27FC236}">
              <a16:creationId xmlns:a16="http://schemas.microsoft.com/office/drawing/2014/main" id="{B889D046-E275-4289-9E44-C6BA21E42F2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7" name="Line 46">
          <a:extLst>
            <a:ext uri="{FF2B5EF4-FFF2-40B4-BE49-F238E27FC236}">
              <a16:creationId xmlns:a16="http://schemas.microsoft.com/office/drawing/2014/main" id="{37E6A031-08DA-4F79-83FE-F9E2F895E8F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8" name="Line 47">
          <a:extLst>
            <a:ext uri="{FF2B5EF4-FFF2-40B4-BE49-F238E27FC236}">
              <a16:creationId xmlns:a16="http://schemas.microsoft.com/office/drawing/2014/main" id="{C60611AC-505F-4A1E-B2C9-3E33B5A6CF3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69" name="Line 48">
          <a:extLst>
            <a:ext uri="{FF2B5EF4-FFF2-40B4-BE49-F238E27FC236}">
              <a16:creationId xmlns:a16="http://schemas.microsoft.com/office/drawing/2014/main" id="{660B3232-E42B-443C-8145-F5EC071A690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0" name="Line 49">
          <a:extLst>
            <a:ext uri="{FF2B5EF4-FFF2-40B4-BE49-F238E27FC236}">
              <a16:creationId xmlns:a16="http://schemas.microsoft.com/office/drawing/2014/main" id="{AA116E29-078B-4DAC-8660-B14883A74FE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1" name="Line 50">
          <a:extLst>
            <a:ext uri="{FF2B5EF4-FFF2-40B4-BE49-F238E27FC236}">
              <a16:creationId xmlns:a16="http://schemas.microsoft.com/office/drawing/2014/main" id="{AD1A7AE4-5F21-4B40-8AF6-8EBFABC8522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2" name="Line 51">
          <a:extLst>
            <a:ext uri="{FF2B5EF4-FFF2-40B4-BE49-F238E27FC236}">
              <a16:creationId xmlns:a16="http://schemas.microsoft.com/office/drawing/2014/main" id="{651A16AC-7220-4467-8749-C132136B4D6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3" name="Line 182">
          <a:extLst>
            <a:ext uri="{FF2B5EF4-FFF2-40B4-BE49-F238E27FC236}">
              <a16:creationId xmlns:a16="http://schemas.microsoft.com/office/drawing/2014/main" id="{12C3C009-79F8-4ACA-BBB4-A7FFA7B58C8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4" name="Line 183">
          <a:extLst>
            <a:ext uri="{FF2B5EF4-FFF2-40B4-BE49-F238E27FC236}">
              <a16:creationId xmlns:a16="http://schemas.microsoft.com/office/drawing/2014/main" id="{881CAF0C-096F-4B72-8874-A5ACFB6EB3C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5" name="Line 184">
          <a:extLst>
            <a:ext uri="{FF2B5EF4-FFF2-40B4-BE49-F238E27FC236}">
              <a16:creationId xmlns:a16="http://schemas.microsoft.com/office/drawing/2014/main" id="{A3001E8F-A22B-449C-B0D5-0889FF5E7D9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6" name="Line 185">
          <a:extLst>
            <a:ext uri="{FF2B5EF4-FFF2-40B4-BE49-F238E27FC236}">
              <a16:creationId xmlns:a16="http://schemas.microsoft.com/office/drawing/2014/main" id="{30603B35-8978-4661-9CAE-D6513C56FA3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7" name="Line 186">
          <a:extLst>
            <a:ext uri="{FF2B5EF4-FFF2-40B4-BE49-F238E27FC236}">
              <a16:creationId xmlns:a16="http://schemas.microsoft.com/office/drawing/2014/main" id="{22043C05-7C63-498D-9CA9-2833170E5D3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8" name="Line 187">
          <a:extLst>
            <a:ext uri="{FF2B5EF4-FFF2-40B4-BE49-F238E27FC236}">
              <a16:creationId xmlns:a16="http://schemas.microsoft.com/office/drawing/2014/main" id="{B61D0A3B-EDC4-46D8-B0EF-0D6524A0197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79" name="Line 46">
          <a:extLst>
            <a:ext uri="{FF2B5EF4-FFF2-40B4-BE49-F238E27FC236}">
              <a16:creationId xmlns:a16="http://schemas.microsoft.com/office/drawing/2014/main" id="{3E071746-2117-4427-9CB2-9F56CF884B8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0" name="Line 47">
          <a:extLst>
            <a:ext uri="{FF2B5EF4-FFF2-40B4-BE49-F238E27FC236}">
              <a16:creationId xmlns:a16="http://schemas.microsoft.com/office/drawing/2014/main" id="{21C66ADC-D301-49A7-A95F-4EC643C04A8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1" name="Line 48">
          <a:extLst>
            <a:ext uri="{FF2B5EF4-FFF2-40B4-BE49-F238E27FC236}">
              <a16:creationId xmlns:a16="http://schemas.microsoft.com/office/drawing/2014/main" id="{C442D3C5-30F4-4DCD-BAED-C0D04012F04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2" name="Line 49">
          <a:extLst>
            <a:ext uri="{FF2B5EF4-FFF2-40B4-BE49-F238E27FC236}">
              <a16:creationId xmlns:a16="http://schemas.microsoft.com/office/drawing/2014/main" id="{CFFFBC6A-9673-4A98-A29A-2438A95BA44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3" name="Line 50">
          <a:extLst>
            <a:ext uri="{FF2B5EF4-FFF2-40B4-BE49-F238E27FC236}">
              <a16:creationId xmlns:a16="http://schemas.microsoft.com/office/drawing/2014/main" id="{73673E3E-8EF5-41AD-916A-8CE9EADD0CE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4" name="Line 51">
          <a:extLst>
            <a:ext uri="{FF2B5EF4-FFF2-40B4-BE49-F238E27FC236}">
              <a16:creationId xmlns:a16="http://schemas.microsoft.com/office/drawing/2014/main" id="{362680F8-D7DB-4544-89F8-F0661578609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5" name="Line 182">
          <a:extLst>
            <a:ext uri="{FF2B5EF4-FFF2-40B4-BE49-F238E27FC236}">
              <a16:creationId xmlns:a16="http://schemas.microsoft.com/office/drawing/2014/main" id="{65A358A7-F54C-4643-8E32-4D15871E6CC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6" name="Line 183">
          <a:extLst>
            <a:ext uri="{FF2B5EF4-FFF2-40B4-BE49-F238E27FC236}">
              <a16:creationId xmlns:a16="http://schemas.microsoft.com/office/drawing/2014/main" id="{5BB0355D-5F49-42FD-8670-6D3F4703F2F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7" name="Line 184">
          <a:extLst>
            <a:ext uri="{FF2B5EF4-FFF2-40B4-BE49-F238E27FC236}">
              <a16:creationId xmlns:a16="http://schemas.microsoft.com/office/drawing/2014/main" id="{9EF1E8D8-E980-477A-BA84-EC9A133AF11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8" name="Line 185">
          <a:extLst>
            <a:ext uri="{FF2B5EF4-FFF2-40B4-BE49-F238E27FC236}">
              <a16:creationId xmlns:a16="http://schemas.microsoft.com/office/drawing/2014/main" id="{1C1250A0-9ADC-4B59-AD3C-064B412D6EA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89" name="Line 186">
          <a:extLst>
            <a:ext uri="{FF2B5EF4-FFF2-40B4-BE49-F238E27FC236}">
              <a16:creationId xmlns:a16="http://schemas.microsoft.com/office/drawing/2014/main" id="{43C2BC37-9608-4BBE-8FBE-3CB649D1C35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0" name="Line 187">
          <a:extLst>
            <a:ext uri="{FF2B5EF4-FFF2-40B4-BE49-F238E27FC236}">
              <a16:creationId xmlns:a16="http://schemas.microsoft.com/office/drawing/2014/main" id="{A4DE64B5-8500-4E6A-AD32-92E21A47CC4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1" name="Line 46">
          <a:extLst>
            <a:ext uri="{FF2B5EF4-FFF2-40B4-BE49-F238E27FC236}">
              <a16:creationId xmlns:a16="http://schemas.microsoft.com/office/drawing/2014/main" id="{99C90DAC-540A-43B1-AC5C-CA7F6777937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2" name="Line 47">
          <a:extLst>
            <a:ext uri="{FF2B5EF4-FFF2-40B4-BE49-F238E27FC236}">
              <a16:creationId xmlns:a16="http://schemas.microsoft.com/office/drawing/2014/main" id="{33023D07-4D0A-4C24-A9B6-82DF23FCBB9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3" name="Line 48">
          <a:extLst>
            <a:ext uri="{FF2B5EF4-FFF2-40B4-BE49-F238E27FC236}">
              <a16:creationId xmlns:a16="http://schemas.microsoft.com/office/drawing/2014/main" id="{35DF06D3-7EBC-49AA-818B-FF2F0F9BBAE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4" name="Line 49">
          <a:extLst>
            <a:ext uri="{FF2B5EF4-FFF2-40B4-BE49-F238E27FC236}">
              <a16:creationId xmlns:a16="http://schemas.microsoft.com/office/drawing/2014/main" id="{D0A80A31-A763-46FC-9C7B-132AC3B5F8B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5" name="Line 50">
          <a:extLst>
            <a:ext uri="{FF2B5EF4-FFF2-40B4-BE49-F238E27FC236}">
              <a16:creationId xmlns:a16="http://schemas.microsoft.com/office/drawing/2014/main" id="{C1F63AEE-3B60-41B0-BFAE-86D92EF2E73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6" name="Line 51">
          <a:extLst>
            <a:ext uri="{FF2B5EF4-FFF2-40B4-BE49-F238E27FC236}">
              <a16:creationId xmlns:a16="http://schemas.microsoft.com/office/drawing/2014/main" id="{8519F969-DF6D-43BF-B657-57EF0E05A03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7" name="Line 182">
          <a:extLst>
            <a:ext uri="{FF2B5EF4-FFF2-40B4-BE49-F238E27FC236}">
              <a16:creationId xmlns:a16="http://schemas.microsoft.com/office/drawing/2014/main" id="{154BE2BC-36CF-48AD-B11D-914518E0FB6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8" name="Line 183">
          <a:extLst>
            <a:ext uri="{FF2B5EF4-FFF2-40B4-BE49-F238E27FC236}">
              <a16:creationId xmlns:a16="http://schemas.microsoft.com/office/drawing/2014/main" id="{121D3C53-E6AE-4A50-999D-4C2D6D4DAF9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299" name="Line 184">
          <a:extLst>
            <a:ext uri="{FF2B5EF4-FFF2-40B4-BE49-F238E27FC236}">
              <a16:creationId xmlns:a16="http://schemas.microsoft.com/office/drawing/2014/main" id="{CE9DCB51-B5D0-4B4A-B831-22453222A2F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0" name="Line 185">
          <a:extLst>
            <a:ext uri="{FF2B5EF4-FFF2-40B4-BE49-F238E27FC236}">
              <a16:creationId xmlns:a16="http://schemas.microsoft.com/office/drawing/2014/main" id="{ADF3E220-A655-45A7-8DA2-E10549FDE8A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1" name="Line 186">
          <a:extLst>
            <a:ext uri="{FF2B5EF4-FFF2-40B4-BE49-F238E27FC236}">
              <a16:creationId xmlns:a16="http://schemas.microsoft.com/office/drawing/2014/main" id="{18BCCF0F-F59D-4C85-8DC0-B2BDDB7694B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2" name="Line 187">
          <a:extLst>
            <a:ext uri="{FF2B5EF4-FFF2-40B4-BE49-F238E27FC236}">
              <a16:creationId xmlns:a16="http://schemas.microsoft.com/office/drawing/2014/main" id="{B7B24E07-0402-4C43-944E-930FCC17792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3" name="Line 46">
          <a:extLst>
            <a:ext uri="{FF2B5EF4-FFF2-40B4-BE49-F238E27FC236}">
              <a16:creationId xmlns:a16="http://schemas.microsoft.com/office/drawing/2014/main" id="{DFC6EAE3-F48D-4A2C-ADB3-8936688DC63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4" name="Line 47">
          <a:extLst>
            <a:ext uri="{FF2B5EF4-FFF2-40B4-BE49-F238E27FC236}">
              <a16:creationId xmlns:a16="http://schemas.microsoft.com/office/drawing/2014/main" id="{F3004368-ED28-4F6A-89E1-B7F6875F575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5" name="Line 48">
          <a:extLst>
            <a:ext uri="{FF2B5EF4-FFF2-40B4-BE49-F238E27FC236}">
              <a16:creationId xmlns:a16="http://schemas.microsoft.com/office/drawing/2014/main" id="{DF8A31B9-7744-4C72-8EA6-81C836F8B0E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6" name="Line 49">
          <a:extLst>
            <a:ext uri="{FF2B5EF4-FFF2-40B4-BE49-F238E27FC236}">
              <a16:creationId xmlns:a16="http://schemas.microsoft.com/office/drawing/2014/main" id="{1075DECC-14C0-4FC1-937B-BD9D044DEA2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7" name="Line 50">
          <a:extLst>
            <a:ext uri="{FF2B5EF4-FFF2-40B4-BE49-F238E27FC236}">
              <a16:creationId xmlns:a16="http://schemas.microsoft.com/office/drawing/2014/main" id="{13CA03B7-05AF-47D1-B7E5-989C5BEDEF6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8" name="Line 51">
          <a:extLst>
            <a:ext uri="{FF2B5EF4-FFF2-40B4-BE49-F238E27FC236}">
              <a16:creationId xmlns:a16="http://schemas.microsoft.com/office/drawing/2014/main" id="{4B512F5F-517A-4501-938A-98A0977B1DF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09" name="Line 182">
          <a:extLst>
            <a:ext uri="{FF2B5EF4-FFF2-40B4-BE49-F238E27FC236}">
              <a16:creationId xmlns:a16="http://schemas.microsoft.com/office/drawing/2014/main" id="{CA11F28F-3954-4DFD-9A14-6B306C0EEDB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0" name="Line 183">
          <a:extLst>
            <a:ext uri="{FF2B5EF4-FFF2-40B4-BE49-F238E27FC236}">
              <a16:creationId xmlns:a16="http://schemas.microsoft.com/office/drawing/2014/main" id="{6BDCBFAB-7E3B-4171-BBD0-B3864FB767E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1" name="Line 184">
          <a:extLst>
            <a:ext uri="{FF2B5EF4-FFF2-40B4-BE49-F238E27FC236}">
              <a16:creationId xmlns:a16="http://schemas.microsoft.com/office/drawing/2014/main" id="{9133D6E6-DE3E-4771-9DF0-944AAE7A652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2" name="Line 185">
          <a:extLst>
            <a:ext uri="{FF2B5EF4-FFF2-40B4-BE49-F238E27FC236}">
              <a16:creationId xmlns:a16="http://schemas.microsoft.com/office/drawing/2014/main" id="{C9F9B50A-FABF-4686-91B2-D87303CFC36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3" name="Line 186">
          <a:extLst>
            <a:ext uri="{FF2B5EF4-FFF2-40B4-BE49-F238E27FC236}">
              <a16:creationId xmlns:a16="http://schemas.microsoft.com/office/drawing/2014/main" id="{4A860EED-7A69-492F-A4F9-603B8F8EBE9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4" name="Line 187">
          <a:extLst>
            <a:ext uri="{FF2B5EF4-FFF2-40B4-BE49-F238E27FC236}">
              <a16:creationId xmlns:a16="http://schemas.microsoft.com/office/drawing/2014/main" id="{22901A4E-B9AF-49D2-A952-540DB3D380B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5" name="Line 46">
          <a:extLst>
            <a:ext uri="{FF2B5EF4-FFF2-40B4-BE49-F238E27FC236}">
              <a16:creationId xmlns:a16="http://schemas.microsoft.com/office/drawing/2014/main" id="{32EB0612-CF57-46CB-8692-64B0D7A7076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6" name="Line 47">
          <a:extLst>
            <a:ext uri="{FF2B5EF4-FFF2-40B4-BE49-F238E27FC236}">
              <a16:creationId xmlns:a16="http://schemas.microsoft.com/office/drawing/2014/main" id="{45CD6DF8-4296-48BB-A07E-5ED2F778962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7" name="Line 48">
          <a:extLst>
            <a:ext uri="{FF2B5EF4-FFF2-40B4-BE49-F238E27FC236}">
              <a16:creationId xmlns:a16="http://schemas.microsoft.com/office/drawing/2014/main" id="{80697F40-6313-4F3D-B464-900C2A2E04C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8" name="Line 49">
          <a:extLst>
            <a:ext uri="{FF2B5EF4-FFF2-40B4-BE49-F238E27FC236}">
              <a16:creationId xmlns:a16="http://schemas.microsoft.com/office/drawing/2014/main" id="{C7BD2179-9690-4E22-9704-D0801B73CF2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19" name="Line 50">
          <a:extLst>
            <a:ext uri="{FF2B5EF4-FFF2-40B4-BE49-F238E27FC236}">
              <a16:creationId xmlns:a16="http://schemas.microsoft.com/office/drawing/2014/main" id="{E3950A0B-C325-483E-8A7B-6D77F9D92B4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0" name="Line 51">
          <a:extLst>
            <a:ext uri="{FF2B5EF4-FFF2-40B4-BE49-F238E27FC236}">
              <a16:creationId xmlns:a16="http://schemas.microsoft.com/office/drawing/2014/main" id="{2CCAF453-2321-43B7-B4F1-CBA6521A5E9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1" name="Line 182">
          <a:extLst>
            <a:ext uri="{FF2B5EF4-FFF2-40B4-BE49-F238E27FC236}">
              <a16:creationId xmlns:a16="http://schemas.microsoft.com/office/drawing/2014/main" id="{489BC236-57E2-49E3-9240-3107FC7C1A2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2" name="Line 183">
          <a:extLst>
            <a:ext uri="{FF2B5EF4-FFF2-40B4-BE49-F238E27FC236}">
              <a16:creationId xmlns:a16="http://schemas.microsoft.com/office/drawing/2014/main" id="{88CAED0E-DD6B-4468-B813-E20AE063433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3" name="Line 184">
          <a:extLst>
            <a:ext uri="{FF2B5EF4-FFF2-40B4-BE49-F238E27FC236}">
              <a16:creationId xmlns:a16="http://schemas.microsoft.com/office/drawing/2014/main" id="{75F62385-9A4A-4E1E-8151-608E63C684E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4" name="Line 185">
          <a:extLst>
            <a:ext uri="{FF2B5EF4-FFF2-40B4-BE49-F238E27FC236}">
              <a16:creationId xmlns:a16="http://schemas.microsoft.com/office/drawing/2014/main" id="{6EE40EAA-DC1F-4DC8-8B9B-B8D4E626A61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5" name="Line 186">
          <a:extLst>
            <a:ext uri="{FF2B5EF4-FFF2-40B4-BE49-F238E27FC236}">
              <a16:creationId xmlns:a16="http://schemas.microsoft.com/office/drawing/2014/main" id="{6BC29595-A94A-44BA-90BD-03F52804FEC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6" name="Line 187">
          <a:extLst>
            <a:ext uri="{FF2B5EF4-FFF2-40B4-BE49-F238E27FC236}">
              <a16:creationId xmlns:a16="http://schemas.microsoft.com/office/drawing/2014/main" id="{599EAD4B-21DF-4E49-B242-0E9CBEE717F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7" name="Line 46">
          <a:extLst>
            <a:ext uri="{FF2B5EF4-FFF2-40B4-BE49-F238E27FC236}">
              <a16:creationId xmlns:a16="http://schemas.microsoft.com/office/drawing/2014/main" id="{6E0B0F28-6650-4DD4-A133-10383592326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8" name="Line 47">
          <a:extLst>
            <a:ext uri="{FF2B5EF4-FFF2-40B4-BE49-F238E27FC236}">
              <a16:creationId xmlns:a16="http://schemas.microsoft.com/office/drawing/2014/main" id="{0F373450-BCA2-4D92-A994-72867C47D9B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29" name="Line 48">
          <a:extLst>
            <a:ext uri="{FF2B5EF4-FFF2-40B4-BE49-F238E27FC236}">
              <a16:creationId xmlns:a16="http://schemas.microsoft.com/office/drawing/2014/main" id="{96C1FEAC-F389-465E-A2A7-DC29E858221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0" name="Line 49">
          <a:extLst>
            <a:ext uri="{FF2B5EF4-FFF2-40B4-BE49-F238E27FC236}">
              <a16:creationId xmlns:a16="http://schemas.microsoft.com/office/drawing/2014/main" id="{F33C3295-8447-4BDA-B4F9-EC4FCF5AB09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1" name="Line 50">
          <a:extLst>
            <a:ext uri="{FF2B5EF4-FFF2-40B4-BE49-F238E27FC236}">
              <a16:creationId xmlns:a16="http://schemas.microsoft.com/office/drawing/2014/main" id="{61C458EE-1BAC-4691-843E-498E4E1B2BF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2" name="Line 51">
          <a:extLst>
            <a:ext uri="{FF2B5EF4-FFF2-40B4-BE49-F238E27FC236}">
              <a16:creationId xmlns:a16="http://schemas.microsoft.com/office/drawing/2014/main" id="{7B89DF4A-3D87-4E49-8833-3944BD855EF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3" name="Line 182">
          <a:extLst>
            <a:ext uri="{FF2B5EF4-FFF2-40B4-BE49-F238E27FC236}">
              <a16:creationId xmlns:a16="http://schemas.microsoft.com/office/drawing/2014/main" id="{932DB0C9-4AD5-4954-A8EA-DE367E733AD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4" name="Line 183">
          <a:extLst>
            <a:ext uri="{FF2B5EF4-FFF2-40B4-BE49-F238E27FC236}">
              <a16:creationId xmlns:a16="http://schemas.microsoft.com/office/drawing/2014/main" id="{C98257FE-A483-45B7-B02A-DA3AF78DF1DB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5" name="Line 184">
          <a:extLst>
            <a:ext uri="{FF2B5EF4-FFF2-40B4-BE49-F238E27FC236}">
              <a16:creationId xmlns:a16="http://schemas.microsoft.com/office/drawing/2014/main" id="{73F56E24-7956-4E14-A205-1084A1B786C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6" name="Line 185">
          <a:extLst>
            <a:ext uri="{FF2B5EF4-FFF2-40B4-BE49-F238E27FC236}">
              <a16:creationId xmlns:a16="http://schemas.microsoft.com/office/drawing/2014/main" id="{C03DB189-928E-42AF-95C1-DC5380DD7DD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7" name="Line 186">
          <a:extLst>
            <a:ext uri="{FF2B5EF4-FFF2-40B4-BE49-F238E27FC236}">
              <a16:creationId xmlns:a16="http://schemas.microsoft.com/office/drawing/2014/main" id="{AABEB483-C9DF-47D8-9A5A-E9A86A0BF30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8" name="Line 187">
          <a:extLst>
            <a:ext uri="{FF2B5EF4-FFF2-40B4-BE49-F238E27FC236}">
              <a16:creationId xmlns:a16="http://schemas.microsoft.com/office/drawing/2014/main" id="{90949D8B-4EC9-4D80-AC6C-4EF32F63FC3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39" name="Line 46">
          <a:extLst>
            <a:ext uri="{FF2B5EF4-FFF2-40B4-BE49-F238E27FC236}">
              <a16:creationId xmlns:a16="http://schemas.microsoft.com/office/drawing/2014/main" id="{DC194DB3-4137-4203-B7FE-A6C17532762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0" name="Line 47">
          <a:extLst>
            <a:ext uri="{FF2B5EF4-FFF2-40B4-BE49-F238E27FC236}">
              <a16:creationId xmlns:a16="http://schemas.microsoft.com/office/drawing/2014/main" id="{C423ABA3-83A0-48F6-B4A7-457C7B057A2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1" name="Line 48">
          <a:extLst>
            <a:ext uri="{FF2B5EF4-FFF2-40B4-BE49-F238E27FC236}">
              <a16:creationId xmlns:a16="http://schemas.microsoft.com/office/drawing/2014/main" id="{530C0C60-A0FB-40CA-AA14-9DEA144CB48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2" name="Line 49">
          <a:extLst>
            <a:ext uri="{FF2B5EF4-FFF2-40B4-BE49-F238E27FC236}">
              <a16:creationId xmlns:a16="http://schemas.microsoft.com/office/drawing/2014/main" id="{2BA03E44-5EFA-46AF-943D-B9916C97527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3" name="Line 50">
          <a:extLst>
            <a:ext uri="{FF2B5EF4-FFF2-40B4-BE49-F238E27FC236}">
              <a16:creationId xmlns:a16="http://schemas.microsoft.com/office/drawing/2014/main" id="{DEBF4DD8-25D2-4499-81D6-EF4EC39393B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4" name="Line 51">
          <a:extLst>
            <a:ext uri="{FF2B5EF4-FFF2-40B4-BE49-F238E27FC236}">
              <a16:creationId xmlns:a16="http://schemas.microsoft.com/office/drawing/2014/main" id="{0E0C140E-777D-47EB-ABA9-D1780609097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5" name="Line 182">
          <a:extLst>
            <a:ext uri="{FF2B5EF4-FFF2-40B4-BE49-F238E27FC236}">
              <a16:creationId xmlns:a16="http://schemas.microsoft.com/office/drawing/2014/main" id="{03D8D9F5-1BD9-455A-8066-CB966BAD289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6" name="Line 183">
          <a:extLst>
            <a:ext uri="{FF2B5EF4-FFF2-40B4-BE49-F238E27FC236}">
              <a16:creationId xmlns:a16="http://schemas.microsoft.com/office/drawing/2014/main" id="{8A3978EF-1FF6-470A-B089-5CBDFA484EF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7" name="Line 184">
          <a:extLst>
            <a:ext uri="{FF2B5EF4-FFF2-40B4-BE49-F238E27FC236}">
              <a16:creationId xmlns:a16="http://schemas.microsoft.com/office/drawing/2014/main" id="{5913D2F8-E74A-4FE6-9E4D-D01C5E2767F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8" name="Line 185">
          <a:extLst>
            <a:ext uri="{FF2B5EF4-FFF2-40B4-BE49-F238E27FC236}">
              <a16:creationId xmlns:a16="http://schemas.microsoft.com/office/drawing/2014/main" id="{273A0644-44C3-4BE5-96DB-5004C142F54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49" name="Line 186">
          <a:extLst>
            <a:ext uri="{FF2B5EF4-FFF2-40B4-BE49-F238E27FC236}">
              <a16:creationId xmlns:a16="http://schemas.microsoft.com/office/drawing/2014/main" id="{0AD2EA97-C444-42FC-B0DF-9E31D3487F8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0" name="Line 187">
          <a:extLst>
            <a:ext uri="{FF2B5EF4-FFF2-40B4-BE49-F238E27FC236}">
              <a16:creationId xmlns:a16="http://schemas.microsoft.com/office/drawing/2014/main" id="{59A6CEE2-FB61-4957-A698-C60D3F09257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1" name="Line 46">
          <a:extLst>
            <a:ext uri="{FF2B5EF4-FFF2-40B4-BE49-F238E27FC236}">
              <a16:creationId xmlns:a16="http://schemas.microsoft.com/office/drawing/2014/main" id="{F4E2DE04-C5DC-436D-9EB2-DC1A57C9CB3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2" name="Line 47">
          <a:extLst>
            <a:ext uri="{FF2B5EF4-FFF2-40B4-BE49-F238E27FC236}">
              <a16:creationId xmlns:a16="http://schemas.microsoft.com/office/drawing/2014/main" id="{FB237032-B54F-452C-82DB-5A8164BF5D3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3" name="Line 48">
          <a:extLst>
            <a:ext uri="{FF2B5EF4-FFF2-40B4-BE49-F238E27FC236}">
              <a16:creationId xmlns:a16="http://schemas.microsoft.com/office/drawing/2014/main" id="{D4B018ED-04B3-480F-BD85-98DB20C69C2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4" name="Line 49">
          <a:extLst>
            <a:ext uri="{FF2B5EF4-FFF2-40B4-BE49-F238E27FC236}">
              <a16:creationId xmlns:a16="http://schemas.microsoft.com/office/drawing/2014/main" id="{B9AA9F8F-8ACB-4048-AC94-EA039FE512D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5" name="Line 50">
          <a:extLst>
            <a:ext uri="{FF2B5EF4-FFF2-40B4-BE49-F238E27FC236}">
              <a16:creationId xmlns:a16="http://schemas.microsoft.com/office/drawing/2014/main" id="{49CC81DF-F9B0-4DD5-8044-3D4B3BFD4F6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6" name="Line 51">
          <a:extLst>
            <a:ext uri="{FF2B5EF4-FFF2-40B4-BE49-F238E27FC236}">
              <a16:creationId xmlns:a16="http://schemas.microsoft.com/office/drawing/2014/main" id="{C7CFF84B-350B-41BC-85DA-6654FF494D3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7" name="Line 182">
          <a:extLst>
            <a:ext uri="{FF2B5EF4-FFF2-40B4-BE49-F238E27FC236}">
              <a16:creationId xmlns:a16="http://schemas.microsoft.com/office/drawing/2014/main" id="{AA2A4CF8-775D-49B0-9476-BEC4C641388E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8" name="Line 183">
          <a:extLst>
            <a:ext uri="{FF2B5EF4-FFF2-40B4-BE49-F238E27FC236}">
              <a16:creationId xmlns:a16="http://schemas.microsoft.com/office/drawing/2014/main" id="{47EA0845-3747-441A-8277-2CE2560AAF4C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59" name="Line 184">
          <a:extLst>
            <a:ext uri="{FF2B5EF4-FFF2-40B4-BE49-F238E27FC236}">
              <a16:creationId xmlns:a16="http://schemas.microsoft.com/office/drawing/2014/main" id="{120949AC-79E0-44DA-83A1-5714B8BA63E1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0" name="Line 185">
          <a:extLst>
            <a:ext uri="{FF2B5EF4-FFF2-40B4-BE49-F238E27FC236}">
              <a16:creationId xmlns:a16="http://schemas.microsoft.com/office/drawing/2014/main" id="{959943CF-9532-4842-A79E-C17D8B3FF69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1" name="Line 186">
          <a:extLst>
            <a:ext uri="{FF2B5EF4-FFF2-40B4-BE49-F238E27FC236}">
              <a16:creationId xmlns:a16="http://schemas.microsoft.com/office/drawing/2014/main" id="{2156BB8D-9D46-4F5F-BA70-F36A55B9F34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2" name="Line 187">
          <a:extLst>
            <a:ext uri="{FF2B5EF4-FFF2-40B4-BE49-F238E27FC236}">
              <a16:creationId xmlns:a16="http://schemas.microsoft.com/office/drawing/2014/main" id="{E2EBDBB4-D26B-4088-8EAE-8F83430EFE2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3" name="Line 46">
          <a:extLst>
            <a:ext uri="{FF2B5EF4-FFF2-40B4-BE49-F238E27FC236}">
              <a16:creationId xmlns:a16="http://schemas.microsoft.com/office/drawing/2014/main" id="{CEF3A767-952F-439A-868A-80497C88C245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4" name="Line 47">
          <a:extLst>
            <a:ext uri="{FF2B5EF4-FFF2-40B4-BE49-F238E27FC236}">
              <a16:creationId xmlns:a16="http://schemas.microsoft.com/office/drawing/2014/main" id="{C6621A59-8CC0-4C83-8F25-5EEDD6584A6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5" name="Line 48">
          <a:extLst>
            <a:ext uri="{FF2B5EF4-FFF2-40B4-BE49-F238E27FC236}">
              <a16:creationId xmlns:a16="http://schemas.microsoft.com/office/drawing/2014/main" id="{C5C59770-1EB8-4EA2-8D98-FB6262816CA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6" name="Line 49">
          <a:extLst>
            <a:ext uri="{FF2B5EF4-FFF2-40B4-BE49-F238E27FC236}">
              <a16:creationId xmlns:a16="http://schemas.microsoft.com/office/drawing/2014/main" id="{7AD041DC-3CDB-41F9-9435-519DF211387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7" name="Line 50">
          <a:extLst>
            <a:ext uri="{FF2B5EF4-FFF2-40B4-BE49-F238E27FC236}">
              <a16:creationId xmlns:a16="http://schemas.microsoft.com/office/drawing/2014/main" id="{F0EB3F7F-0F13-45F1-B05D-817271F1D84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8" name="Line 51">
          <a:extLst>
            <a:ext uri="{FF2B5EF4-FFF2-40B4-BE49-F238E27FC236}">
              <a16:creationId xmlns:a16="http://schemas.microsoft.com/office/drawing/2014/main" id="{6A4A3109-1065-4F3D-834C-327880F91A73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69" name="Line 182">
          <a:extLst>
            <a:ext uri="{FF2B5EF4-FFF2-40B4-BE49-F238E27FC236}">
              <a16:creationId xmlns:a16="http://schemas.microsoft.com/office/drawing/2014/main" id="{C6D8FD7A-7BBF-4E27-BDE9-58B01F9BC2F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0" name="Line 183">
          <a:extLst>
            <a:ext uri="{FF2B5EF4-FFF2-40B4-BE49-F238E27FC236}">
              <a16:creationId xmlns:a16="http://schemas.microsoft.com/office/drawing/2014/main" id="{D6612C2A-1163-499F-A8F3-43661728270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1" name="Line 184">
          <a:extLst>
            <a:ext uri="{FF2B5EF4-FFF2-40B4-BE49-F238E27FC236}">
              <a16:creationId xmlns:a16="http://schemas.microsoft.com/office/drawing/2014/main" id="{959C3C3D-417F-4E06-9348-014FE19A9090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2" name="Line 185">
          <a:extLst>
            <a:ext uri="{FF2B5EF4-FFF2-40B4-BE49-F238E27FC236}">
              <a16:creationId xmlns:a16="http://schemas.microsoft.com/office/drawing/2014/main" id="{9B8FD1A2-5D91-49D4-A901-C5C2E403245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3" name="Line 186">
          <a:extLst>
            <a:ext uri="{FF2B5EF4-FFF2-40B4-BE49-F238E27FC236}">
              <a16:creationId xmlns:a16="http://schemas.microsoft.com/office/drawing/2014/main" id="{6559A666-AA6B-4366-80B3-6C1A2333BF5F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4" name="Line 187">
          <a:extLst>
            <a:ext uri="{FF2B5EF4-FFF2-40B4-BE49-F238E27FC236}">
              <a16:creationId xmlns:a16="http://schemas.microsoft.com/office/drawing/2014/main" id="{5BEAE5A0-1D0D-44D2-B125-5F600251D377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5" name="Line 46">
          <a:extLst>
            <a:ext uri="{FF2B5EF4-FFF2-40B4-BE49-F238E27FC236}">
              <a16:creationId xmlns:a16="http://schemas.microsoft.com/office/drawing/2014/main" id="{0AA7A5F9-8888-430D-A5F7-19276707B2E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6" name="Line 47">
          <a:extLst>
            <a:ext uri="{FF2B5EF4-FFF2-40B4-BE49-F238E27FC236}">
              <a16:creationId xmlns:a16="http://schemas.microsoft.com/office/drawing/2014/main" id="{EA967D14-280A-4BE2-9736-19C0417B398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7" name="Line 48">
          <a:extLst>
            <a:ext uri="{FF2B5EF4-FFF2-40B4-BE49-F238E27FC236}">
              <a16:creationId xmlns:a16="http://schemas.microsoft.com/office/drawing/2014/main" id="{23C47653-77E5-432F-AA3D-19E897176096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8" name="Line 49">
          <a:extLst>
            <a:ext uri="{FF2B5EF4-FFF2-40B4-BE49-F238E27FC236}">
              <a16:creationId xmlns:a16="http://schemas.microsoft.com/office/drawing/2014/main" id="{2D7C5C87-D001-421C-A3EA-A1A3F7E2EBA2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79" name="Line 50">
          <a:extLst>
            <a:ext uri="{FF2B5EF4-FFF2-40B4-BE49-F238E27FC236}">
              <a16:creationId xmlns:a16="http://schemas.microsoft.com/office/drawing/2014/main" id="{3C64D053-FBFC-4617-8F7A-58EF3601F05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80" name="Line 51">
          <a:extLst>
            <a:ext uri="{FF2B5EF4-FFF2-40B4-BE49-F238E27FC236}">
              <a16:creationId xmlns:a16="http://schemas.microsoft.com/office/drawing/2014/main" id="{9652C36F-B76A-4ED4-83E8-5018CFBC00A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81" name="Line 182">
          <a:extLst>
            <a:ext uri="{FF2B5EF4-FFF2-40B4-BE49-F238E27FC236}">
              <a16:creationId xmlns:a16="http://schemas.microsoft.com/office/drawing/2014/main" id="{016F8CA7-78E3-409D-BE95-2CD4CE2298E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82" name="Line 183">
          <a:extLst>
            <a:ext uri="{FF2B5EF4-FFF2-40B4-BE49-F238E27FC236}">
              <a16:creationId xmlns:a16="http://schemas.microsoft.com/office/drawing/2014/main" id="{29D587DB-ACC7-41AF-8F25-089887332AB4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83" name="Line 184">
          <a:extLst>
            <a:ext uri="{FF2B5EF4-FFF2-40B4-BE49-F238E27FC236}">
              <a16:creationId xmlns:a16="http://schemas.microsoft.com/office/drawing/2014/main" id="{0BF2C65C-3FED-4131-BEA0-74D851FFA549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84" name="Line 185">
          <a:extLst>
            <a:ext uri="{FF2B5EF4-FFF2-40B4-BE49-F238E27FC236}">
              <a16:creationId xmlns:a16="http://schemas.microsoft.com/office/drawing/2014/main" id="{96AFB335-4755-4684-AF90-B845C1CAD108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85" name="Line 186">
          <a:extLst>
            <a:ext uri="{FF2B5EF4-FFF2-40B4-BE49-F238E27FC236}">
              <a16:creationId xmlns:a16="http://schemas.microsoft.com/office/drawing/2014/main" id="{B6FA15AC-84FB-4A03-8070-075B96C021DD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386" name="Line 187">
          <a:extLst>
            <a:ext uri="{FF2B5EF4-FFF2-40B4-BE49-F238E27FC236}">
              <a16:creationId xmlns:a16="http://schemas.microsoft.com/office/drawing/2014/main" id="{42C632DA-F9C5-46C8-A02C-F8B251A6576A}"/>
            </a:ext>
          </a:extLst>
        </xdr:cNvPr>
        <xdr:cNvSpPr>
          <a:spLocks noChangeShapeType="1"/>
        </xdr:cNvSpPr>
      </xdr:nvSpPr>
      <xdr:spPr bwMode="auto">
        <a:xfrm>
          <a:off x="102203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87" name="Line 46">
          <a:extLst>
            <a:ext uri="{FF2B5EF4-FFF2-40B4-BE49-F238E27FC236}">
              <a16:creationId xmlns:a16="http://schemas.microsoft.com/office/drawing/2014/main" id="{0F1DDF2D-5689-4E88-8321-972020ECEF8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88" name="Line 47">
          <a:extLst>
            <a:ext uri="{FF2B5EF4-FFF2-40B4-BE49-F238E27FC236}">
              <a16:creationId xmlns:a16="http://schemas.microsoft.com/office/drawing/2014/main" id="{0E6D8BF5-61F9-4500-9933-1DAE1DFC48E3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89" name="Line 48">
          <a:extLst>
            <a:ext uri="{FF2B5EF4-FFF2-40B4-BE49-F238E27FC236}">
              <a16:creationId xmlns:a16="http://schemas.microsoft.com/office/drawing/2014/main" id="{A07EA00C-9807-4912-B98B-1366AA03EAF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90" name="Line 49">
          <a:extLst>
            <a:ext uri="{FF2B5EF4-FFF2-40B4-BE49-F238E27FC236}">
              <a16:creationId xmlns:a16="http://schemas.microsoft.com/office/drawing/2014/main" id="{26E5E41E-9B5E-47A6-B742-5176EB3F6C9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91" name="Line 50">
          <a:extLst>
            <a:ext uri="{FF2B5EF4-FFF2-40B4-BE49-F238E27FC236}">
              <a16:creationId xmlns:a16="http://schemas.microsoft.com/office/drawing/2014/main" id="{052776D0-4999-435D-9239-6BEDA0DE93D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92" name="Line 51">
          <a:extLst>
            <a:ext uri="{FF2B5EF4-FFF2-40B4-BE49-F238E27FC236}">
              <a16:creationId xmlns:a16="http://schemas.microsoft.com/office/drawing/2014/main" id="{0B0871C4-A132-47B0-94E9-D0843D2DFCEB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93" name="Line 182">
          <a:extLst>
            <a:ext uri="{FF2B5EF4-FFF2-40B4-BE49-F238E27FC236}">
              <a16:creationId xmlns:a16="http://schemas.microsoft.com/office/drawing/2014/main" id="{FCFAD828-77C4-427B-8361-39C5B2DF4E07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94" name="Line 183">
          <a:extLst>
            <a:ext uri="{FF2B5EF4-FFF2-40B4-BE49-F238E27FC236}">
              <a16:creationId xmlns:a16="http://schemas.microsoft.com/office/drawing/2014/main" id="{7E9005DA-191B-42CC-B93C-DFE9BD2B424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95" name="Line 184">
          <a:extLst>
            <a:ext uri="{FF2B5EF4-FFF2-40B4-BE49-F238E27FC236}">
              <a16:creationId xmlns:a16="http://schemas.microsoft.com/office/drawing/2014/main" id="{BF95B5D0-21A3-4FF2-B566-C6D80A24197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96" name="Line 185">
          <a:extLst>
            <a:ext uri="{FF2B5EF4-FFF2-40B4-BE49-F238E27FC236}">
              <a16:creationId xmlns:a16="http://schemas.microsoft.com/office/drawing/2014/main" id="{C6395F79-96DB-4411-9304-F79C102CE42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97" name="Line 186">
          <a:extLst>
            <a:ext uri="{FF2B5EF4-FFF2-40B4-BE49-F238E27FC236}">
              <a16:creationId xmlns:a16="http://schemas.microsoft.com/office/drawing/2014/main" id="{CB68C3AD-C539-4081-9578-A267FDD03EA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98" name="Line 187">
          <a:extLst>
            <a:ext uri="{FF2B5EF4-FFF2-40B4-BE49-F238E27FC236}">
              <a16:creationId xmlns:a16="http://schemas.microsoft.com/office/drawing/2014/main" id="{BA5B23F8-A5E8-4B8D-8CB9-93FBACA8081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399" name="Line 46">
          <a:extLst>
            <a:ext uri="{FF2B5EF4-FFF2-40B4-BE49-F238E27FC236}">
              <a16:creationId xmlns:a16="http://schemas.microsoft.com/office/drawing/2014/main" id="{2D80229B-B103-4CAF-A396-FA5A8E867CB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00" name="Line 47">
          <a:extLst>
            <a:ext uri="{FF2B5EF4-FFF2-40B4-BE49-F238E27FC236}">
              <a16:creationId xmlns:a16="http://schemas.microsoft.com/office/drawing/2014/main" id="{981BC197-32C7-430C-9CA7-B33DA03644F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01" name="Line 48">
          <a:extLst>
            <a:ext uri="{FF2B5EF4-FFF2-40B4-BE49-F238E27FC236}">
              <a16:creationId xmlns:a16="http://schemas.microsoft.com/office/drawing/2014/main" id="{82161564-7B70-4F2C-ADE4-B0EE4BC3F32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02" name="Line 49">
          <a:extLst>
            <a:ext uri="{FF2B5EF4-FFF2-40B4-BE49-F238E27FC236}">
              <a16:creationId xmlns:a16="http://schemas.microsoft.com/office/drawing/2014/main" id="{FA715DAF-47B7-41D6-B392-CFEE13F35FE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03" name="Line 50">
          <a:extLst>
            <a:ext uri="{FF2B5EF4-FFF2-40B4-BE49-F238E27FC236}">
              <a16:creationId xmlns:a16="http://schemas.microsoft.com/office/drawing/2014/main" id="{60F75B52-07F1-4E91-B0B1-AE53549CD4D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04" name="Line 51">
          <a:extLst>
            <a:ext uri="{FF2B5EF4-FFF2-40B4-BE49-F238E27FC236}">
              <a16:creationId xmlns:a16="http://schemas.microsoft.com/office/drawing/2014/main" id="{D53AED6D-B126-4653-86B2-1EB027F6C8A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05" name="Line 182">
          <a:extLst>
            <a:ext uri="{FF2B5EF4-FFF2-40B4-BE49-F238E27FC236}">
              <a16:creationId xmlns:a16="http://schemas.microsoft.com/office/drawing/2014/main" id="{821BC828-C965-430B-B136-D0E4E5C4E12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06" name="Line 183">
          <a:extLst>
            <a:ext uri="{FF2B5EF4-FFF2-40B4-BE49-F238E27FC236}">
              <a16:creationId xmlns:a16="http://schemas.microsoft.com/office/drawing/2014/main" id="{B7A3D5B9-4A40-477A-A591-ED800D60756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07" name="Line 184">
          <a:extLst>
            <a:ext uri="{FF2B5EF4-FFF2-40B4-BE49-F238E27FC236}">
              <a16:creationId xmlns:a16="http://schemas.microsoft.com/office/drawing/2014/main" id="{615FE876-CADA-4AD7-8592-753F81DC46C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08" name="Line 185">
          <a:extLst>
            <a:ext uri="{FF2B5EF4-FFF2-40B4-BE49-F238E27FC236}">
              <a16:creationId xmlns:a16="http://schemas.microsoft.com/office/drawing/2014/main" id="{35C2B186-8E8B-4C33-B739-ACC4BFB44235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09" name="Line 186">
          <a:extLst>
            <a:ext uri="{FF2B5EF4-FFF2-40B4-BE49-F238E27FC236}">
              <a16:creationId xmlns:a16="http://schemas.microsoft.com/office/drawing/2014/main" id="{1AE02C2E-8810-478F-B07C-FE24CB293FB6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10" name="Line 187">
          <a:extLst>
            <a:ext uri="{FF2B5EF4-FFF2-40B4-BE49-F238E27FC236}">
              <a16:creationId xmlns:a16="http://schemas.microsoft.com/office/drawing/2014/main" id="{5687385C-E14A-40FB-95C7-585821625DC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11" name="Line 46">
          <a:extLst>
            <a:ext uri="{FF2B5EF4-FFF2-40B4-BE49-F238E27FC236}">
              <a16:creationId xmlns:a16="http://schemas.microsoft.com/office/drawing/2014/main" id="{3845856D-1B93-4B53-81EF-A74FF645054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12" name="Line 47">
          <a:extLst>
            <a:ext uri="{FF2B5EF4-FFF2-40B4-BE49-F238E27FC236}">
              <a16:creationId xmlns:a16="http://schemas.microsoft.com/office/drawing/2014/main" id="{17E3ADB6-BA49-4414-A8E4-9941448A17EE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13" name="Line 48">
          <a:extLst>
            <a:ext uri="{FF2B5EF4-FFF2-40B4-BE49-F238E27FC236}">
              <a16:creationId xmlns:a16="http://schemas.microsoft.com/office/drawing/2014/main" id="{81BEE126-E8C7-4AC9-925C-5BAF663C6945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14" name="Line 49">
          <a:extLst>
            <a:ext uri="{FF2B5EF4-FFF2-40B4-BE49-F238E27FC236}">
              <a16:creationId xmlns:a16="http://schemas.microsoft.com/office/drawing/2014/main" id="{7F414D75-4E92-4A3E-B2D3-8D153692540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15" name="Line 50">
          <a:extLst>
            <a:ext uri="{FF2B5EF4-FFF2-40B4-BE49-F238E27FC236}">
              <a16:creationId xmlns:a16="http://schemas.microsoft.com/office/drawing/2014/main" id="{48735EC9-4075-457F-9803-E82F06BC1CD6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16" name="Line 51">
          <a:extLst>
            <a:ext uri="{FF2B5EF4-FFF2-40B4-BE49-F238E27FC236}">
              <a16:creationId xmlns:a16="http://schemas.microsoft.com/office/drawing/2014/main" id="{E12847AF-EC7E-4311-84A8-3DEE43C5B53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17" name="Line 182">
          <a:extLst>
            <a:ext uri="{FF2B5EF4-FFF2-40B4-BE49-F238E27FC236}">
              <a16:creationId xmlns:a16="http://schemas.microsoft.com/office/drawing/2014/main" id="{C8300758-84D2-410E-9808-0B916EBC832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18" name="Line 183">
          <a:extLst>
            <a:ext uri="{FF2B5EF4-FFF2-40B4-BE49-F238E27FC236}">
              <a16:creationId xmlns:a16="http://schemas.microsoft.com/office/drawing/2014/main" id="{1F8895A5-84D1-4DB9-B979-E7C2E2AD82B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19" name="Line 184">
          <a:extLst>
            <a:ext uri="{FF2B5EF4-FFF2-40B4-BE49-F238E27FC236}">
              <a16:creationId xmlns:a16="http://schemas.microsoft.com/office/drawing/2014/main" id="{A3A0A1BC-F724-42D9-A6A6-DDF670278EC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20" name="Line 185">
          <a:extLst>
            <a:ext uri="{FF2B5EF4-FFF2-40B4-BE49-F238E27FC236}">
              <a16:creationId xmlns:a16="http://schemas.microsoft.com/office/drawing/2014/main" id="{F072EE84-0E34-4C51-A7AF-7D27176C9C5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21" name="Line 186">
          <a:extLst>
            <a:ext uri="{FF2B5EF4-FFF2-40B4-BE49-F238E27FC236}">
              <a16:creationId xmlns:a16="http://schemas.microsoft.com/office/drawing/2014/main" id="{CF3DDB38-E388-4B5D-8081-96CB0362FE1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22" name="Line 187">
          <a:extLst>
            <a:ext uri="{FF2B5EF4-FFF2-40B4-BE49-F238E27FC236}">
              <a16:creationId xmlns:a16="http://schemas.microsoft.com/office/drawing/2014/main" id="{E29A88E7-9740-43D0-8433-2C9AA48A2EB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23" name="Line 46">
          <a:extLst>
            <a:ext uri="{FF2B5EF4-FFF2-40B4-BE49-F238E27FC236}">
              <a16:creationId xmlns:a16="http://schemas.microsoft.com/office/drawing/2014/main" id="{2CC8D4F8-04C3-46ED-AEF6-7F5292B86F4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24" name="Line 47">
          <a:extLst>
            <a:ext uri="{FF2B5EF4-FFF2-40B4-BE49-F238E27FC236}">
              <a16:creationId xmlns:a16="http://schemas.microsoft.com/office/drawing/2014/main" id="{A52AA52D-4907-4180-8636-12B4F03129D7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25" name="Line 48">
          <a:extLst>
            <a:ext uri="{FF2B5EF4-FFF2-40B4-BE49-F238E27FC236}">
              <a16:creationId xmlns:a16="http://schemas.microsoft.com/office/drawing/2014/main" id="{BAAC6FFD-53CE-43B9-94B6-68D63E9A5B2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26" name="Line 49">
          <a:extLst>
            <a:ext uri="{FF2B5EF4-FFF2-40B4-BE49-F238E27FC236}">
              <a16:creationId xmlns:a16="http://schemas.microsoft.com/office/drawing/2014/main" id="{53D5760F-A3DE-48CA-9A27-E8C4D196797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27" name="Line 50">
          <a:extLst>
            <a:ext uri="{FF2B5EF4-FFF2-40B4-BE49-F238E27FC236}">
              <a16:creationId xmlns:a16="http://schemas.microsoft.com/office/drawing/2014/main" id="{885077CD-C4DC-4DEA-AECA-7E0E94DDC30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28" name="Line 51">
          <a:extLst>
            <a:ext uri="{FF2B5EF4-FFF2-40B4-BE49-F238E27FC236}">
              <a16:creationId xmlns:a16="http://schemas.microsoft.com/office/drawing/2014/main" id="{62262D22-9260-4CB9-9A72-90C6B934507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29" name="Line 182">
          <a:extLst>
            <a:ext uri="{FF2B5EF4-FFF2-40B4-BE49-F238E27FC236}">
              <a16:creationId xmlns:a16="http://schemas.microsoft.com/office/drawing/2014/main" id="{220E7EF2-538B-46DE-8128-6CD92C9CAAE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30" name="Line 183">
          <a:extLst>
            <a:ext uri="{FF2B5EF4-FFF2-40B4-BE49-F238E27FC236}">
              <a16:creationId xmlns:a16="http://schemas.microsoft.com/office/drawing/2014/main" id="{54B40610-08C5-4C15-856A-00DFB648AB43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31" name="Line 184">
          <a:extLst>
            <a:ext uri="{FF2B5EF4-FFF2-40B4-BE49-F238E27FC236}">
              <a16:creationId xmlns:a16="http://schemas.microsoft.com/office/drawing/2014/main" id="{A30A30BC-F8EC-4650-A5E3-02A8250124A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32" name="Line 185">
          <a:extLst>
            <a:ext uri="{FF2B5EF4-FFF2-40B4-BE49-F238E27FC236}">
              <a16:creationId xmlns:a16="http://schemas.microsoft.com/office/drawing/2014/main" id="{AE2B9E96-7623-4631-BFC1-313106754346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33" name="Line 186">
          <a:extLst>
            <a:ext uri="{FF2B5EF4-FFF2-40B4-BE49-F238E27FC236}">
              <a16:creationId xmlns:a16="http://schemas.microsoft.com/office/drawing/2014/main" id="{FCF8CC75-A886-4BA0-B62D-0C36B8C6992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34" name="Line 187">
          <a:extLst>
            <a:ext uri="{FF2B5EF4-FFF2-40B4-BE49-F238E27FC236}">
              <a16:creationId xmlns:a16="http://schemas.microsoft.com/office/drawing/2014/main" id="{1968E051-6886-4471-9301-2955F471E09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35" name="Line 46">
          <a:extLst>
            <a:ext uri="{FF2B5EF4-FFF2-40B4-BE49-F238E27FC236}">
              <a16:creationId xmlns:a16="http://schemas.microsoft.com/office/drawing/2014/main" id="{56056603-C399-438A-A5C1-52D3BD91486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36" name="Line 47">
          <a:extLst>
            <a:ext uri="{FF2B5EF4-FFF2-40B4-BE49-F238E27FC236}">
              <a16:creationId xmlns:a16="http://schemas.microsoft.com/office/drawing/2014/main" id="{C1A889DF-06A1-46FB-A246-0E27EB37E40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37" name="Line 48">
          <a:extLst>
            <a:ext uri="{FF2B5EF4-FFF2-40B4-BE49-F238E27FC236}">
              <a16:creationId xmlns:a16="http://schemas.microsoft.com/office/drawing/2014/main" id="{E45C2D6D-8762-4D75-BC46-C2A8A5C420F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38" name="Line 49">
          <a:extLst>
            <a:ext uri="{FF2B5EF4-FFF2-40B4-BE49-F238E27FC236}">
              <a16:creationId xmlns:a16="http://schemas.microsoft.com/office/drawing/2014/main" id="{36353F7E-834A-44B3-B66F-4B110B469AB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39" name="Line 50">
          <a:extLst>
            <a:ext uri="{FF2B5EF4-FFF2-40B4-BE49-F238E27FC236}">
              <a16:creationId xmlns:a16="http://schemas.microsoft.com/office/drawing/2014/main" id="{D3716694-5F73-4B96-B13A-21BBFC4A74D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40" name="Line 51">
          <a:extLst>
            <a:ext uri="{FF2B5EF4-FFF2-40B4-BE49-F238E27FC236}">
              <a16:creationId xmlns:a16="http://schemas.microsoft.com/office/drawing/2014/main" id="{8B9304D1-2DD4-49E1-9794-BE903E67423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41" name="Line 182">
          <a:extLst>
            <a:ext uri="{FF2B5EF4-FFF2-40B4-BE49-F238E27FC236}">
              <a16:creationId xmlns:a16="http://schemas.microsoft.com/office/drawing/2014/main" id="{2B080173-3E8C-4261-BCEE-748F41A0743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42" name="Line 183">
          <a:extLst>
            <a:ext uri="{FF2B5EF4-FFF2-40B4-BE49-F238E27FC236}">
              <a16:creationId xmlns:a16="http://schemas.microsoft.com/office/drawing/2014/main" id="{49EAF743-634F-40F4-8062-1C577717B3F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43" name="Line 184">
          <a:extLst>
            <a:ext uri="{FF2B5EF4-FFF2-40B4-BE49-F238E27FC236}">
              <a16:creationId xmlns:a16="http://schemas.microsoft.com/office/drawing/2014/main" id="{B45A5903-B061-4F47-A79A-F0D2FB09046E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44" name="Line 185">
          <a:extLst>
            <a:ext uri="{FF2B5EF4-FFF2-40B4-BE49-F238E27FC236}">
              <a16:creationId xmlns:a16="http://schemas.microsoft.com/office/drawing/2014/main" id="{CEE30BB4-4022-408A-B460-7A4AC9A91DF3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45" name="Line 186">
          <a:extLst>
            <a:ext uri="{FF2B5EF4-FFF2-40B4-BE49-F238E27FC236}">
              <a16:creationId xmlns:a16="http://schemas.microsoft.com/office/drawing/2014/main" id="{176F3EE5-3FC5-4994-B66E-F21EE80F1FC6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46" name="Line 187">
          <a:extLst>
            <a:ext uri="{FF2B5EF4-FFF2-40B4-BE49-F238E27FC236}">
              <a16:creationId xmlns:a16="http://schemas.microsoft.com/office/drawing/2014/main" id="{78417EA2-4BCB-4B1B-83C6-277A1795029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47" name="Line 46">
          <a:extLst>
            <a:ext uri="{FF2B5EF4-FFF2-40B4-BE49-F238E27FC236}">
              <a16:creationId xmlns:a16="http://schemas.microsoft.com/office/drawing/2014/main" id="{BD0C8499-C3A8-45BD-9C2B-06C4BF1315B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48" name="Line 47">
          <a:extLst>
            <a:ext uri="{FF2B5EF4-FFF2-40B4-BE49-F238E27FC236}">
              <a16:creationId xmlns:a16="http://schemas.microsoft.com/office/drawing/2014/main" id="{5B8E3F4B-71FD-4C79-B9DD-DE6B1BFAE64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49" name="Line 48">
          <a:extLst>
            <a:ext uri="{FF2B5EF4-FFF2-40B4-BE49-F238E27FC236}">
              <a16:creationId xmlns:a16="http://schemas.microsoft.com/office/drawing/2014/main" id="{FB63268D-0633-451C-A8D8-5E213EDFB4D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50" name="Line 49">
          <a:extLst>
            <a:ext uri="{FF2B5EF4-FFF2-40B4-BE49-F238E27FC236}">
              <a16:creationId xmlns:a16="http://schemas.microsoft.com/office/drawing/2014/main" id="{88389F35-6BE2-4F92-9C60-A97B5B63211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51" name="Line 50">
          <a:extLst>
            <a:ext uri="{FF2B5EF4-FFF2-40B4-BE49-F238E27FC236}">
              <a16:creationId xmlns:a16="http://schemas.microsoft.com/office/drawing/2014/main" id="{625F4539-CB09-4E7F-94D9-D0FA073AE46E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52" name="Line 51">
          <a:extLst>
            <a:ext uri="{FF2B5EF4-FFF2-40B4-BE49-F238E27FC236}">
              <a16:creationId xmlns:a16="http://schemas.microsoft.com/office/drawing/2014/main" id="{1698DF16-6E3B-4CD2-B0EA-B18E71AFA75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53" name="Line 182">
          <a:extLst>
            <a:ext uri="{FF2B5EF4-FFF2-40B4-BE49-F238E27FC236}">
              <a16:creationId xmlns:a16="http://schemas.microsoft.com/office/drawing/2014/main" id="{537474D6-E4D0-4D6C-9653-7CAC8422FAD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54" name="Line 183">
          <a:extLst>
            <a:ext uri="{FF2B5EF4-FFF2-40B4-BE49-F238E27FC236}">
              <a16:creationId xmlns:a16="http://schemas.microsoft.com/office/drawing/2014/main" id="{61E5D77A-4EFE-4B7C-88FC-55991EF94A6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55" name="Line 184">
          <a:extLst>
            <a:ext uri="{FF2B5EF4-FFF2-40B4-BE49-F238E27FC236}">
              <a16:creationId xmlns:a16="http://schemas.microsoft.com/office/drawing/2014/main" id="{C90DBC9E-8409-4211-A843-3A3E83491B8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56" name="Line 185">
          <a:extLst>
            <a:ext uri="{FF2B5EF4-FFF2-40B4-BE49-F238E27FC236}">
              <a16:creationId xmlns:a16="http://schemas.microsoft.com/office/drawing/2014/main" id="{1D07575F-7111-4AFC-A161-6E0A9D0B3A7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57" name="Line 186">
          <a:extLst>
            <a:ext uri="{FF2B5EF4-FFF2-40B4-BE49-F238E27FC236}">
              <a16:creationId xmlns:a16="http://schemas.microsoft.com/office/drawing/2014/main" id="{A581324A-A686-4F22-B70F-2AA8C84C06A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58" name="Line 187">
          <a:extLst>
            <a:ext uri="{FF2B5EF4-FFF2-40B4-BE49-F238E27FC236}">
              <a16:creationId xmlns:a16="http://schemas.microsoft.com/office/drawing/2014/main" id="{702C60D3-ADAF-4478-9F5D-7A369303C02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59" name="Line 46">
          <a:extLst>
            <a:ext uri="{FF2B5EF4-FFF2-40B4-BE49-F238E27FC236}">
              <a16:creationId xmlns:a16="http://schemas.microsoft.com/office/drawing/2014/main" id="{40D58650-DB39-4305-9D83-715DFE1D5A7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60" name="Line 47">
          <a:extLst>
            <a:ext uri="{FF2B5EF4-FFF2-40B4-BE49-F238E27FC236}">
              <a16:creationId xmlns:a16="http://schemas.microsoft.com/office/drawing/2014/main" id="{D6F82067-4495-473C-8CF5-A0F6AC94C03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61" name="Line 48">
          <a:extLst>
            <a:ext uri="{FF2B5EF4-FFF2-40B4-BE49-F238E27FC236}">
              <a16:creationId xmlns:a16="http://schemas.microsoft.com/office/drawing/2014/main" id="{88FAD79D-0B35-4DE0-ACCF-27C713E5769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62" name="Line 49">
          <a:extLst>
            <a:ext uri="{FF2B5EF4-FFF2-40B4-BE49-F238E27FC236}">
              <a16:creationId xmlns:a16="http://schemas.microsoft.com/office/drawing/2014/main" id="{C8F61D23-D06F-45E6-AB9B-3DCC51F9EA8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63" name="Line 50">
          <a:extLst>
            <a:ext uri="{FF2B5EF4-FFF2-40B4-BE49-F238E27FC236}">
              <a16:creationId xmlns:a16="http://schemas.microsoft.com/office/drawing/2014/main" id="{0C1AEA37-35DC-4B09-A04A-EF0CEB562CB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64" name="Line 51">
          <a:extLst>
            <a:ext uri="{FF2B5EF4-FFF2-40B4-BE49-F238E27FC236}">
              <a16:creationId xmlns:a16="http://schemas.microsoft.com/office/drawing/2014/main" id="{EF2D6057-57BA-4154-8F30-8960C024EFDB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65" name="Line 182">
          <a:extLst>
            <a:ext uri="{FF2B5EF4-FFF2-40B4-BE49-F238E27FC236}">
              <a16:creationId xmlns:a16="http://schemas.microsoft.com/office/drawing/2014/main" id="{C24C68EB-F3D2-46AC-91A0-8ACCAFD0311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66" name="Line 183">
          <a:extLst>
            <a:ext uri="{FF2B5EF4-FFF2-40B4-BE49-F238E27FC236}">
              <a16:creationId xmlns:a16="http://schemas.microsoft.com/office/drawing/2014/main" id="{7ED67ED8-3919-42BF-805B-0AA6AE4C4C65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67" name="Line 184">
          <a:extLst>
            <a:ext uri="{FF2B5EF4-FFF2-40B4-BE49-F238E27FC236}">
              <a16:creationId xmlns:a16="http://schemas.microsoft.com/office/drawing/2014/main" id="{80224AC1-387D-48B2-8968-FD714F2A56F5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68" name="Line 185">
          <a:extLst>
            <a:ext uri="{FF2B5EF4-FFF2-40B4-BE49-F238E27FC236}">
              <a16:creationId xmlns:a16="http://schemas.microsoft.com/office/drawing/2014/main" id="{A81A36F3-76F2-4ECF-96A2-5DFFC43DA7D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69" name="Line 186">
          <a:extLst>
            <a:ext uri="{FF2B5EF4-FFF2-40B4-BE49-F238E27FC236}">
              <a16:creationId xmlns:a16="http://schemas.microsoft.com/office/drawing/2014/main" id="{C9E45993-2FBE-4161-822B-4569BCAEA3D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70" name="Line 187">
          <a:extLst>
            <a:ext uri="{FF2B5EF4-FFF2-40B4-BE49-F238E27FC236}">
              <a16:creationId xmlns:a16="http://schemas.microsoft.com/office/drawing/2014/main" id="{983EC078-43C7-4E06-9424-8763219FA50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71" name="Line 46">
          <a:extLst>
            <a:ext uri="{FF2B5EF4-FFF2-40B4-BE49-F238E27FC236}">
              <a16:creationId xmlns:a16="http://schemas.microsoft.com/office/drawing/2014/main" id="{4FD96319-8497-418A-9A72-3526CEECE3F7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72" name="Line 47">
          <a:extLst>
            <a:ext uri="{FF2B5EF4-FFF2-40B4-BE49-F238E27FC236}">
              <a16:creationId xmlns:a16="http://schemas.microsoft.com/office/drawing/2014/main" id="{E4A984F8-C1E1-49EA-894B-B5E4FFB05FD6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73" name="Line 48">
          <a:extLst>
            <a:ext uri="{FF2B5EF4-FFF2-40B4-BE49-F238E27FC236}">
              <a16:creationId xmlns:a16="http://schemas.microsoft.com/office/drawing/2014/main" id="{87E7712D-7584-4ED9-B355-531122C4F4B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74" name="Line 49">
          <a:extLst>
            <a:ext uri="{FF2B5EF4-FFF2-40B4-BE49-F238E27FC236}">
              <a16:creationId xmlns:a16="http://schemas.microsoft.com/office/drawing/2014/main" id="{9208A465-41D7-4EE7-B433-BF3CFBC9FCF7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75" name="Line 50">
          <a:extLst>
            <a:ext uri="{FF2B5EF4-FFF2-40B4-BE49-F238E27FC236}">
              <a16:creationId xmlns:a16="http://schemas.microsoft.com/office/drawing/2014/main" id="{27653FBD-164E-4B8F-A0FB-BBD395BC966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76" name="Line 51">
          <a:extLst>
            <a:ext uri="{FF2B5EF4-FFF2-40B4-BE49-F238E27FC236}">
              <a16:creationId xmlns:a16="http://schemas.microsoft.com/office/drawing/2014/main" id="{CD766F7E-C374-45C5-AEBD-F545D76C1C8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77" name="Line 182">
          <a:extLst>
            <a:ext uri="{FF2B5EF4-FFF2-40B4-BE49-F238E27FC236}">
              <a16:creationId xmlns:a16="http://schemas.microsoft.com/office/drawing/2014/main" id="{9D06E39B-0383-4C69-ABE2-9DCC12430E7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78" name="Line 183">
          <a:extLst>
            <a:ext uri="{FF2B5EF4-FFF2-40B4-BE49-F238E27FC236}">
              <a16:creationId xmlns:a16="http://schemas.microsoft.com/office/drawing/2014/main" id="{F94632AD-8323-48EB-AC36-0DFE3D25CC65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79" name="Line 184">
          <a:extLst>
            <a:ext uri="{FF2B5EF4-FFF2-40B4-BE49-F238E27FC236}">
              <a16:creationId xmlns:a16="http://schemas.microsoft.com/office/drawing/2014/main" id="{F1B3FE9C-8C7C-488D-A01C-DAC90434BBC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80" name="Line 185">
          <a:extLst>
            <a:ext uri="{FF2B5EF4-FFF2-40B4-BE49-F238E27FC236}">
              <a16:creationId xmlns:a16="http://schemas.microsoft.com/office/drawing/2014/main" id="{4EF118F7-8141-4F30-95B5-039CAF68CB27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81" name="Line 186">
          <a:extLst>
            <a:ext uri="{FF2B5EF4-FFF2-40B4-BE49-F238E27FC236}">
              <a16:creationId xmlns:a16="http://schemas.microsoft.com/office/drawing/2014/main" id="{3B15E1C7-5539-4783-9D55-C178596FDD8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82" name="Line 187">
          <a:extLst>
            <a:ext uri="{FF2B5EF4-FFF2-40B4-BE49-F238E27FC236}">
              <a16:creationId xmlns:a16="http://schemas.microsoft.com/office/drawing/2014/main" id="{AD7F41D1-117F-4CC3-81F4-2DE3BCFB93D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83" name="Line 46">
          <a:extLst>
            <a:ext uri="{FF2B5EF4-FFF2-40B4-BE49-F238E27FC236}">
              <a16:creationId xmlns:a16="http://schemas.microsoft.com/office/drawing/2014/main" id="{4F1ABBF9-9229-4179-BF14-079E2AF0F00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84" name="Line 47">
          <a:extLst>
            <a:ext uri="{FF2B5EF4-FFF2-40B4-BE49-F238E27FC236}">
              <a16:creationId xmlns:a16="http://schemas.microsoft.com/office/drawing/2014/main" id="{24F244E4-5046-4EFC-8DCC-1B003C4E7CE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85" name="Line 48">
          <a:extLst>
            <a:ext uri="{FF2B5EF4-FFF2-40B4-BE49-F238E27FC236}">
              <a16:creationId xmlns:a16="http://schemas.microsoft.com/office/drawing/2014/main" id="{9C2535CA-B27A-4E57-A537-EE04C1100DE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86" name="Line 49">
          <a:extLst>
            <a:ext uri="{FF2B5EF4-FFF2-40B4-BE49-F238E27FC236}">
              <a16:creationId xmlns:a16="http://schemas.microsoft.com/office/drawing/2014/main" id="{D4D4BA5D-DDD6-45AB-B736-E59A9382D1D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87" name="Line 50">
          <a:extLst>
            <a:ext uri="{FF2B5EF4-FFF2-40B4-BE49-F238E27FC236}">
              <a16:creationId xmlns:a16="http://schemas.microsoft.com/office/drawing/2014/main" id="{46FB1B69-BE7F-4169-BDF7-630ECA87114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88" name="Line 51">
          <a:extLst>
            <a:ext uri="{FF2B5EF4-FFF2-40B4-BE49-F238E27FC236}">
              <a16:creationId xmlns:a16="http://schemas.microsoft.com/office/drawing/2014/main" id="{1F6F594D-176A-40E3-AC0D-594017AFAB1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89" name="Line 182">
          <a:extLst>
            <a:ext uri="{FF2B5EF4-FFF2-40B4-BE49-F238E27FC236}">
              <a16:creationId xmlns:a16="http://schemas.microsoft.com/office/drawing/2014/main" id="{E649628C-3A9D-498E-BEAF-9B6A5080F26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90" name="Line 183">
          <a:extLst>
            <a:ext uri="{FF2B5EF4-FFF2-40B4-BE49-F238E27FC236}">
              <a16:creationId xmlns:a16="http://schemas.microsoft.com/office/drawing/2014/main" id="{DBF07746-20D6-4EA0-8728-85B582E8519E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91" name="Line 184">
          <a:extLst>
            <a:ext uri="{FF2B5EF4-FFF2-40B4-BE49-F238E27FC236}">
              <a16:creationId xmlns:a16="http://schemas.microsoft.com/office/drawing/2014/main" id="{B8AED7F4-26C2-4753-8E9A-201F522B048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92" name="Line 185">
          <a:extLst>
            <a:ext uri="{FF2B5EF4-FFF2-40B4-BE49-F238E27FC236}">
              <a16:creationId xmlns:a16="http://schemas.microsoft.com/office/drawing/2014/main" id="{B285F51E-E165-4550-AAF9-E3A7CFD7ABA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93" name="Line 186">
          <a:extLst>
            <a:ext uri="{FF2B5EF4-FFF2-40B4-BE49-F238E27FC236}">
              <a16:creationId xmlns:a16="http://schemas.microsoft.com/office/drawing/2014/main" id="{C6DB8B63-8B6B-4B99-AA93-5A5A04D3753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94" name="Line 187">
          <a:extLst>
            <a:ext uri="{FF2B5EF4-FFF2-40B4-BE49-F238E27FC236}">
              <a16:creationId xmlns:a16="http://schemas.microsoft.com/office/drawing/2014/main" id="{587CDEF0-458C-42C9-A5F4-6DD3642C394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95" name="Line 46">
          <a:extLst>
            <a:ext uri="{FF2B5EF4-FFF2-40B4-BE49-F238E27FC236}">
              <a16:creationId xmlns:a16="http://schemas.microsoft.com/office/drawing/2014/main" id="{E7534261-E447-4732-A7A4-572EE459D41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96" name="Line 47">
          <a:extLst>
            <a:ext uri="{FF2B5EF4-FFF2-40B4-BE49-F238E27FC236}">
              <a16:creationId xmlns:a16="http://schemas.microsoft.com/office/drawing/2014/main" id="{4622EFE9-AAA6-4E95-8944-E4D3AAA4F56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97" name="Line 48">
          <a:extLst>
            <a:ext uri="{FF2B5EF4-FFF2-40B4-BE49-F238E27FC236}">
              <a16:creationId xmlns:a16="http://schemas.microsoft.com/office/drawing/2014/main" id="{7F480591-E5C4-4538-BB8B-7BBF9409895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98" name="Line 49">
          <a:extLst>
            <a:ext uri="{FF2B5EF4-FFF2-40B4-BE49-F238E27FC236}">
              <a16:creationId xmlns:a16="http://schemas.microsoft.com/office/drawing/2014/main" id="{DC45E066-6D33-4EB2-8BB2-D5FD85FF825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499" name="Line 50">
          <a:extLst>
            <a:ext uri="{FF2B5EF4-FFF2-40B4-BE49-F238E27FC236}">
              <a16:creationId xmlns:a16="http://schemas.microsoft.com/office/drawing/2014/main" id="{16ACD61F-7E26-4101-B637-773B7C41150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00" name="Line 51">
          <a:extLst>
            <a:ext uri="{FF2B5EF4-FFF2-40B4-BE49-F238E27FC236}">
              <a16:creationId xmlns:a16="http://schemas.microsoft.com/office/drawing/2014/main" id="{7F063F5B-7015-4538-A70E-F5FA183CE3E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01" name="Line 182">
          <a:extLst>
            <a:ext uri="{FF2B5EF4-FFF2-40B4-BE49-F238E27FC236}">
              <a16:creationId xmlns:a16="http://schemas.microsoft.com/office/drawing/2014/main" id="{E34F4AFA-AE20-4D27-8C26-50A222764EA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02" name="Line 183">
          <a:extLst>
            <a:ext uri="{FF2B5EF4-FFF2-40B4-BE49-F238E27FC236}">
              <a16:creationId xmlns:a16="http://schemas.microsoft.com/office/drawing/2014/main" id="{3393A517-502C-4635-9AD5-8C3C1D5B55D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03" name="Line 184">
          <a:extLst>
            <a:ext uri="{FF2B5EF4-FFF2-40B4-BE49-F238E27FC236}">
              <a16:creationId xmlns:a16="http://schemas.microsoft.com/office/drawing/2014/main" id="{223DE086-4B1D-4760-B990-347A6C9C6B8B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04" name="Line 185">
          <a:extLst>
            <a:ext uri="{FF2B5EF4-FFF2-40B4-BE49-F238E27FC236}">
              <a16:creationId xmlns:a16="http://schemas.microsoft.com/office/drawing/2014/main" id="{A0F9017B-305D-4B61-9622-9918BD60770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05" name="Line 186">
          <a:extLst>
            <a:ext uri="{FF2B5EF4-FFF2-40B4-BE49-F238E27FC236}">
              <a16:creationId xmlns:a16="http://schemas.microsoft.com/office/drawing/2014/main" id="{E3D45A01-CDD1-4C82-8659-3A40991C5B1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06" name="Line 187">
          <a:extLst>
            <a:ext uri="{FF2B5EF4-FFF2-40B4-BE49-F238E27FC236}">
              <a16:creationId xmlns:a16="http://schemas.microsoft.com/office/drawing/2014/main" id="{354F933A-4CD4-41DE-8AB9-5391E08FC79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07" name="Line 46">
          <a:extLst>
            <a:ext uri="{FF2B5EF4-FFF2-40B4-BE49-F238E27FC236}">
              <a16:creationId xmlns:a16="http://schemas.microsoft.com/office/drawing/2014/main" id="{1BF59C1A-B424-49BB-93A5-3958909A257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08" name="Line 47">
          <a:extLst>
            <a:ext uri="{FF2B5EF4-FFF2-40B4-BE49-F238E27FC236}">
              <a16:creationId xmlns:a16="http://schemas.microsoft.com/office/drawing/2014/main" id="{FF773C83-3667-4292-9088-85332E8606E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09" name="Line 48">
          <a:extLst>
            <a:ext uri="{FF2B5EF4-FFF2-40B4-BE49-F238E27FC236}">
              <a16:creationId xmlns:a16="http://schemas.microsoft.com/office/drawing/2014/main" id="{D7D31881-5B87-47A2-8BD3-69C7FF8F1B8E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10" name="Line 49">
          <a:extLst>
            <a:ext uri="{FF2B5EF4-FFF2-40B4-BE49-F238E27FC236}">
              <a16:creationId xmlns:a16="http://schemas.microsoft.com/office/drawing/2014/main" id="{B9B2A213-940C-419E-A1A0-CD73E9EFB28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11" name="Line 50">
          <a:extLst>
            <a:ext uri="{FF2B5EF4-FFF2-40B4-BE49-F238E27FC236}">
              <a16:creationId xmlns:a16="http://schemas.microsoft.com/office/drawing/2014/main" id="{82BE7276-3F56-4837-BBE7-C22BDA3AFED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12" name="Line 51">
          <a:extLst>
            <a:ext uri="{FF2B5EF4-FFF2-40B4-BE49-F238E27FC236}">
              <a16:creationId xmlns:a16="http://schemas.microsoft.com/office/drawing/2014/main" id="{0D567FD4-0E48-4A19-A07F-C8D9DB52031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13" name="Line 182">
          <a:extLst>
            <a:ext uri="{FF2B5EF4-FFF2-40B4-BE49-F238E27FC236}">
              <a16:creationId xmlns:a16="http://schemas.microsoft.com/office/drawing/2014/main" id="{461F6B58-607C-4CC7-8A2A-26558AF1E3F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14" name="Line 183">
          <a:extLst>
            <a:ext uri="{FF2B5EF4-FFF2-40B4-BE49-F238E27FC236}">
              <a16:creationId xmlns:a16="http://schemas.microsoft.com/office/drawing/2014/main" id="{FC052D0F-3976-494D-BE1A-A1CD92BC037E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15" name="Line 184">
          <a:extLst>
            <a:ext uri="{FF2B5EF4-FFF2-40B4-BE49-F238E27FC236}">
              <a16:creationId xmlns:a16="http://schemas.microsoft.com/office/drawing/2014/main" id="{D79D52C2-F765-4A78-83A1-758325E73226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16" name="Line 185">
          <a:extLst>
            <a:ext uri="{FF2B5EF4-FFF2-40B4-BE49-F238E27FC236}">
              <a16:creationId xmlns:a16="http://schemas.microsoft.com/office/drawing/2014/main" id="{F88EDA3A-B3EF-47DC-A607-DE7B6ABFDCE5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17" name="Line 186">
          <a:extLst>
            <a:ext uri="{FF2B5EF4-FFF2-40B4-BE49-F238E27FC236}">
              <a16:creationId xmlns:a16="http://schemas.microsoft.com/office/drawing/2014/main" id="{BA0CCFD9-DA81-443C-B59A-CC00101215BB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18" name="Line 187">
          <a:extLst>
            <a:ext uri="{FF2B5EF4-FFF2-40B4-BE49-F238E27FC236}">
              <a16:creationId xmlns:a16="http://schemas.microsoft.com/office/drawing/2014/main" id="{73FA76B8-1ACE-4221-978C-FB6984013297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19" name="Line 46">
          <a:extLst>
            <a:ext uri="{FF2B5EF4-FFF2-40B4-BE49-F238E27FC236}">
              <a16:creationId xmlns:a16="http://schemas.microsoft.com/office/drawing/2014/main" id="{DDFFA9FC-CFE2-4DBD-8A73-D9B5C024CE2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20" name="Line 47">
          <a:extLst>
            <a:ext uri="{FF2B5EF4-FFF2-40B4-BE49-F238E27FC236}">
              <a16:creationId xmlns:a16="http://schemas.microsoft.com/office/drawing/2014/main" id="{98B0250D-EF7A-4980-9DBD-E76BE779888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21" name="Line 48">
          <a:extLst>
            <a:ext uri="{FF2B5EF4-FFF2-40B4-BE49-F238E27FC236}">
              <a16:creationId xmlns:a16="http://schemas.microsoft.com/office/drawing/2014/main" id="{AE3CA606-07FF-4E9F-A6F2-78B6F9C4D72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22" name="Line 49">
          <a:extLst>
            <a:ext uri="{FF2B5EF4-FFF2-40B4-BE49-F238E27FC236}">
              <a16:creationId xmlns:a16="http://schemas.microsoft.com/office/drawing/2014/main" id="{A1F1BB16-5B69-4259-8AD1-EBE68A1DBCE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23" name="Line 50">
          <a:extLst>
            <a:ext uri="{FF2B5EF4-FFF2-40B4-BE49-F238E27FC236}">
              <a16:creationId xmlns:a16="http://schemas.microsoft.com/office/drawing/2014/main" id="{00132B87-8D10-469F-9211-8DAABF1C3C9E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24" name="Line 51">
          <a:extLst>
            <a:ext uri="{FF2B5EF4-FFF2-40B4-BE49-F238E27FC236}">
              <a16:creationId xmlns:a16="http://schemas.microsoft.com/office/drawing/2014/main" id="{DD48E8EC-BDDA-441F-8ECC-9609E2A98F0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25" name="Line 182">
          <a:extLst>
            <a:ext uri="{FF2B5EF4-FFF2-40B4-BE49-F238E27FC236}">
              <a16:creationId xmlns:a16="http://schemas.microsoft.com/office/drawing/2014/main" id="{94F51A71-A207-4E43-B239-8B52C4C7930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26" name="Line 183">
          <a:extLst>
            <a:ext uri="{FF2B5EF4-FFF2-40B4-BE49-F238E27FC236}">
              <a16:creationId xmlns:a16="http://schemas.microsoft.com/office/drawing/2014/main" id="{05FDD12A-89DA-4512-8A55-59289208D31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27" name="Line 184">
          <a:extLst>
            <a:ext uri="{FF2B5EF4-FFF2-40B4-BE49-F238E27FC236}">
              <a16:creationId xmlns:a16="http://schemas.microsoft.com/office/drawing/2014/main" id="{BD329414-D5BB-484F-AAE8-02D39D2F2026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28" name="Line 185">
          <a:extLst>
            <a:ext uri="{FF2B5EF4-FFF2-40B4-BE49-F238E27FC236}">
              <a16:creationId xmlns:a16="http://schemas.microsoft.com/office/drawing/2014/main" id="{F3E8A3FE-DD3C-4170-9837-3A626AA16C05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29" name="Line 186">
          <a:extLst>
            <a:ext uri="{FF2B5EF4-FFF2-40B4-BE49-F238E27FC236}">
              <a16:creationId xmlns:a16="http://schemas.microsoft.com/office/drawing/2014/main" id="{8DC450A0-6497-4255-B229-E624D82DDCC6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30" name="Line 187">
          <a:extLst>
            <a:ext uri="{FF2B5EF4-FFF2-40B4-BE49-F238E27FC236}">
              <a16:creationId xmlns:a16="http://schemas.microsoft.com/office/drawing/2014/main" id="{E701D04B-291E-4B8C-AC43-F59CEADC685B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31" name="Line 46">
          <a:extLst>
            <a:ext uri="{FF2B5EF4-FFF2-40B4-BE49-F238E27FC236}">
              <a16:creationId xmlns:a16="http://schemas.microsoft.com/office/drawing/2014/main" id="{7F7BD00F-FCC8-4B19-86E3-6A9897C19A8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32" name="Line 47">
          <a:extLst>
            <a:ext uri="{FF2B5EF4-FFF2-40B4-BE49-F238E27FC236}">
              <a16:creationId xmlns:a16="http://schemas.microsoft.com/office/drawing/2014/main" id="{91B18E2E-63FC-4230-B272-D53A9519B28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33" name="Line 48">
          <a:extLst>
            <a:ext uri="{FF2B5EF4-FFF2-40B4-BE49-F238E27FC236}">
              <a16:creationId xmlns:a16="http://schemas.microsoft.com/office/drawing/2014/main" id="{91D953FD-99DD-43BC-8F1B-323920D8C14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34" name="Line 49">
          <a:extLst>
            <a:ext uri="{FF2B5EF4-FFF2-40B4-BE49-F238E27FC236}">
              <a16:creationId xmlns:a16="http://schemas.microsoft.com/office/drawing/2014/main" id="{07C4C87B-FB58-4E2B-B9C0-67A13A37970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35" name="Line 50">
          <a:extLst>
            <a:ext uri="{FF2B5EF4-FFF2-40B4-BE49-F238E27FC236}">
              <a16:creationId xmlns:a16="http://schemas.microsoft.com/office/drawing/2014/main" id="{A7BEC0CC-84D5-4674-9239-54566BB9988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36" name="Line 51">
          <a:extLst>
            <a:ext uri="{FF2B5EF4-FFF2-40B4-BE49-F238E27FC236}">
              <a16:creationId xmlns:a16="http://schemas.microsoft.com/office/drawing/2014/main" id="{89C7B2C1-8A32-4C38-9C62-CB993ABEAE97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37" name="Line 182">
          <a:extLst>
            <a:ext uri="{FF2B5EF4-FFF2-40B4-BE49-F238E27FC236}">
              <a16:creationId xmlns:a16="http://schemas.microsoft.com/office/drawing/2014/main" id="{2DB5B6DB-213E-4542-B3B5-F941DEA9036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38" name="Line 183">
          <a:extLst>
            <a:ext uri="{FF2B5EF4-FFF2-40B4-BE49-F238E27FC236}">
              <a16:creationId xmlns:a16="http://schemas.microsoft.com/office/drawing/2014/main" id="{BFF3393B-969E-4B1F-87A5-67BFB1B1495B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39" name="Line 184">
          <a:extLst>
            <a:ext uri="{FF2B5EF4-FFF2-40B4-BE49-F238E27FC236}">
              <a16:creationId xmlns:a16="http://schemas.microsoft.com/office/drawing/2014/main" id="{6E419DCA-AFAD-473E-9AD1-A884F896646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40" name="Line 185">
          <a:extLst>
            <a:ext uri="{FF2B5EF4-FFF2-40B4-BE49-F238E27FC236}">
              <a16:creationId xmlns:a16="http://schemas.microsoft.com/office/drawing/2014/main" id="{82DA655D-5725-43B2-882D-CCEEF49B302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41" name="Line 186">
          <a:extLst>
            <a:ext uri="{FF2B5EF4-FFF2-40B4-BE49-F238E27FC236}">
              <a16:creationId xmlns:a16="http://schemas.microsoft.com/office/drawing/2014/main" id="{E1F04951-1D50-4735-BAE9-5E3AB8708E9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42" name="Line 187">
          <a:extLst>
            <a:ext uri="{FF2B5EF4-FFF2-40B4-BE49-F238E27FC236}">
              <a16:creationId xmlns:a16="http://schemas.microsoft.com/office/drawing/2014/main" id="{99F7E3BE-7BD5-42A4-BC0B-E238761BCCC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43" name="Line 46">
          <a:extLst>
            <a:ext uri="{FF2B5EF4-FFF2-40B4-BE49-F238E27FC236}">
              <a16:creationId xmlns:a16="http://schemas.microsoft.com/office/drawing/2014/main" id="{9E345D3E-3E0E-49B3-8DD8-521E5A9DC1B3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44" name="Line 47">
          <a:extLst>
            <a:ext uri="{FF2B5EF4-FFF2-40B4-BE49-F238E27FC236}">
              <a16:creationId xmlns:a16="http://schemas.microsoft.com/office/drawing/2014/main" id="{DA41457D-20BA-4076-BF29-3DA9761D6D8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45" name="Line 48">
          <a:extLst>
            <a:ext uri="{FF2B5EF4-FFF2-40B4-BE49-F238E27FC236}">
              <a16:creationId xmlns:a16="http://schemas.microsoft.com/office/drawing/2014/main" id="{B102690F-4ADB-43F2-AF48-4AEFB986F0D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46" name="Line 49">
          <a:extLst>
            <a:ext uri="{FF2B5EF4-FFF2-40B4-BE49-F238E27FC236}">
              <a16:creationId xmlns:a16="http://schemas.microsoft.com/office/drawing/2014/main" id="{F17AF021-9393-439C-98AE-C74E608CD3A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47" name="Line 50">
          <a:extLst>
            <a:ext uri="{FF2B5EF4-FFF2-40B4-BE49-F238E27FC236}">
              <a16:creationId xmlns:a16="http://schemas.microsoft.com/office/drawing/2014/main" id="{2D703BF7-FB2D-4178-A496-7A36C2DC45C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48" name="Line 51">
          <a:extLst>
            <a:ext uri="{FF2B5EF4-FFF2-40B4-BE49-F238E27FC236}">
              <a16:creationId xmlns:a16="http://schemas.microsoft.com/office/drawing/2014/main" id="{66384A4F-7473-4880-AD74-FB9361817A0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49" name="Line 182">
          <a:extLst>
            <a:ext uri="{FF2B5EF4-FFF2-40B4-BE49-F238E27FC236}">
              <a16:creationId xmlns:a16="http://schemas.microsoft.com/office/drawing/2014/main" id="{CE6BE728-12C9-4016-A016-44602C904704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50" name="Line 183">
          <a:extLst>
            <a:ext uri="{FF2B5EF4-FFF2-40B4-BE49-F238E27FC236}">
              <a16:creationId xmlns:a16="http://schemas.microsoft.com/office/drawing/2014/main" id="{99845797-5EB0-408F-A5AF-4C602BF1DFB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51" name="Line 184">
          <a:extLst>
            <a:ext uri="{FF2B5EF4-FFF2-40B4-BE49-F238E27FC236}">
              <a16:creationId xmlns:a16="http://schemas.microsoft.com/office/drawing/2014/main" id="{D0D7155C-3FF8-4AC9-A362-F5D30237069B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52" name="Line 185">
          <a:extLst>
            <a:ext uri="{FF2B5EF4-FFF2-40B4-BE49-F238E27FC236}">
              <a16:creationId xmlns:a16="http://schemas.microsoft.com/office/drawing/2014/main" id="{EF3069D6-1408-444B-974C-7BF224A80667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53" name="Line 186">
          <a:extLst>
            <a:ext uri="{FF2B5EF4-FFF2-40B4-BE49-F238E27FC236}">
              <a16:creationId xmlns:a16="http://schemas.microsoft.com/office/drawing/2014/main" id="{7765A018-1B4D-48D1-BEBF-2FF77AAE206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54" name="Line 187">
          <a:extLst>
            <a:ext uri="{FF2B5EF4-FFF2-40B4-BE49-F238E27FC236}">
              <a16:creationId xmlns:a16="http://schemas.microsoft.com/office/drawing/2014/main" id="{0BBA75C6-D026-4ECC-8863-0C4CDE702FA7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55" name="Line 46">
          <a:extLst>
            <a:ext uri="{FF2B5EF4-FFF2-40B4-BE49-F238E27FC236}">
              <a16:creationId xmlns:a16="http://schemas.microsoft.com/office/drawing/2014/main" id="{A01119C2-618A-456E-B584-6C1A99AC6BC7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56" name="Line 47">
          <a:extLst>
            <a:ext uri="{FF2B5EF4-FFF2-40B4-BE49-F238E27FC236}">
              <a16:creationId xmlns:a16="http://schemas.microsoft.com/office/drawing/2014/main" id="{7D29569D-168C-4283-A8F7-9BBE5CBB460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57" name="Line 48">
          <a:extLst>
            <a:ext uri="{FF2B5EF4-FFF2-40B4-BE49-F238E27FC236}">
              <a16:creationId xmlns:a16="http://schemas.microsoft.com/office/drawing/2014/main" id="{D68AA0AB-EFEE-4AA9-8E8D-9045E8F54346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58" name="Line 49">
          <a:extLst>
            <a:ext uri="{FF2B5EF4-FFF2-40B4-BE49-F238E27FC236}">
              <a16:creationId xmlns:a16="http://schemas.microsoft.com/office/drawing/2014/main" id="{080AD479-3973-4851-8EDE-39F5C1D0308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59" name="Line 50">
          <a:extLst>
            <a:ext uri="{FF2B5EF4-FFF2-40B4-BE49-F238E27FC236}">
              <a16:creationId xmlns:a16="http://schemas.microsoft.com/office/drawing/2014/main" id="{A3FA57EB-AB1D-49A8-8FC5-933EDF3A9608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60" name="Line 51">
          <a:extLst>
            <a:ext uri="{FF2B5EF4-FFF2-40B4-BE49-F238E27FC236}">
              <a16:creationId xmlns:a16="http://schemas.microsoft.com/office/drawing/2014/main" id="{E4030AA0-A071-4BF7-BD93-BC73941D64A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61" name="Line 182">
          <a:extLst>
            <a:ext uri="{FF2B5EF4-FFF2-40B4-BE49-F238E27FC236}">
              <a16:creationId xmlns:a16="http://schemas.microsoft.com/office/drawing/2014/main" id="{31994006-DB09-47FF-8630-0B84CE36754B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62" name="Line 183">
          <a:extLst>
            <a:ext uri="{FF2B5EF4-FFF2-40B4-BE49-F238E27FC236}">
              <a16:creationId xmlns:a16="http://schemas.microsoft.com/office/drawing/2014/main" id="{0A0A8073-440C-4417-AC6A-982688AEF9FC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63" name="Line 184">
          <a:extLst>
            <a:ext uri="{FF2B5EF4-FFF2-40B4-BE49-F238E27FC236}">
              <a16:creationId xmlns:a16="http://schemas.microsoft.com/office/drawing/2014/main" id="{435A19FA-C9FE-446D-AE55-8C9F2519112B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64" name="Line 185">
          <a:extLst>
            <a:ext uri="{FF2B5EF4-FFF2-40B4-BE49-F238E27FC236}">
              <a16:creationId xmlns:a16="http://schemas.microsoft.com/office/drawing/2014/main" id="{B6BA52D5-E587-4660-97E3-F03DD8DC7F0D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65" name="Line 186">
          <a:extLst>
            <a:ext uri="{FF2B5EF4-FFF2-40B4-BE49-F238E27FC236}">
              <a16:creationId xmlns:a16="http://schemas.microsoft.com/office/drawing/2014/main" id="{74482B74-A3CF-48B3-8284-ABC23B067C95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66" name="Line 187">
          <a:extLst>
            <a:ext uri="{FF2B5EF4-FFF2-40B4-BE49-F238E27FC236}">
              <a16:creationId xmlns:a16="http://schemas.microsoft.com/office/drawing/2014/main" id="{C0E4D093-2775-4162-A02F-E8AB85DCF0B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67" name="Line 46">
          <a:extLst>
            <a:ext uri="{FF2B5EF4-FFF2-40B4-BE49-F238E27FC236}">
              <a16:creationId xmlns:a16="http://schemas.microsoft.com/office/drawing/2014/main" id="{77A1A971-6CBF-4F5A-A5DD-904789EFE77B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68" name="Line 47">
          <a:extLst>
            <a:ext uri="{FF2B5EF4-FFF2-40B4-BE49-F238E27FC236}">
              <a16:creationId xmlns:a16="http://schemas.microsoft.com/office/drawing/2014/main" id="{39879CCA-A626-46D5-B349-573747F1EA81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69" name="Line 48">
          <a:extLst>
            <a:ext uri="{FF2B5EF4-FFF2-40B4-BE49-F238E27FC236}">
              <a16:creationId xmlns:a16="http://schemas.microsoft.com/office/drawing/2014/main" id="{38BB8AC9-3547-4DF6-BE98-CD4DA1E9D71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70" name="Line 49">
          <a:extLst>
            <a:ext uri="{FF2B5EF4-FFF2-40B4-BE49-F238E27FC236}">
              <a16:creationId xmlns:a16="http://schemas.microsoft.com/office/drawing/2014/main" id="{0D2394C5-E7CB-467A-9499-3346A521EED3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71" name="Line 50">
          <a:extLst>
            <a:ext uri="{FF2B5EF4-FFF2-40B4-BE49-F238E27FC236}">
              <a16:creationId xmlns:a16="http://schemas.microsoft.com/office/drawing/2014/main" id="{6BF67C8F-6C5B-4DBE-935A-8D2EAC7B01AA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72" name="Line 51">
          <a:extLst>
            <a:ext uri="{FF2B5EF4-FFF2-40B4-BE49-F238E27FC236}">
              <a16:creationId xmlns:a16="http://schemas.microsoft.com/office/drawing/2014/main" id="{ACA9468F-70F7-42B5-A086-08F2961233F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73" name="Line 182">
          <a:extLst>
            <a:ext uri="{FF2B5EF4-FFF2-40B4-BE49-F238E27FC236}">
              <a16:creationId xmlns:a16="http://schemas.microsoft.com/office/drawing/2014/main" id="{80660602-81AC-4274-93E9-78DCACF80D9F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74" name="Line 183">
          <a:extLst>
            <a:ext uri="{FF2B5EF4-FFF2-40B4-BE49-F238E27FC236}">
              <a16:creationId xmlns:a16="http://schemas.microsoft.com/office/drawing/2014/main" id="{30915100-4D33-4686-9053-0E9226B4D97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75" name="Line 184">
          <a:extLst>
            <a:ext uri="{FF2B5EF4-FFF2-40B4-BE49-F238E27FC236}">
              <a16:creationId xmlns:a16="http://schemas.microsoft.com/office/drawing/2014/main" id="{3B36B96D-B6C3-4571-A729-E979470354F2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76" name="Line 185">
          <a:extLst>
            <a:ext uri="{FF2B5EF4-FFF2-40B4-BE49-F238E27FC236}">
              <a16:creationId xmlns:a16="http://schemas.microsoft.com/office/drawing/2014/main" id="{AB954934-6EFB-4082-BE1B-5E5E2418CC16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77" name="Line 186">
          <a:extLst>
            <a:ext uri="{FF2B5EF4-FFF2-40B4-BE49-F238E27FC236}">
              <a16:creationId xmlns:a16="http://schemas.microsoft.com/office/drawing/2014/main" id="{B585D4B7-B34E-4298-A864-EEEB074AFA79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578" name="Line 187">
          <a:extLst>
            <a:ext uri="{FF2B5EF4-FFF2-40B4-BE49-F238E27FC236}">
              <a16:creationId xmlns:a16="http://schemas.microsoft.com/office/drawing/2014/main" id="{6ABD6608-6E51-477F-A773-C7F22AB27030}"/>
            </a:ext>
          </a:extLst>
        </xdr:cNvPr>
        <xdr:cNvSpPr>
          <a:spLocks noChangeShapeType="1"/>
        </xdr:cNvSpPr>
      </xdr:nvSpPr>
      <xdr:spPr bwMode="auto">
        <a:xfrm>
          <a:off x="128492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79" name="Line 46">
          <a:extLst>
            <a:ext uri="{FF2B5EF4-FFF2-40B4-BE49-F238E27FC236}">
              <a16:creationId xmlns:a16="http://schemas.microsoft.com/office/drawing/2014/main" id="{C934FA8B-1DB8-43B3-A099-CBD02F1CC2A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80" name="Line 47">
          <a:extLst>
            <a:ext uri="{FF2B5EF4-FFF2-40B4-BE49-F238E27FC236}">
              <a16:creationId xmlns:a16="http://schemas.microsoft.com/office/drawing/2014/main" id="{0C448C17-F0E4-4E63-891C-4929672DA0AF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81" name="Line 48">
          <a:extLst>
            <a:ext uri="{FF2B5EF4-FFF2-40B4-BE49-F238E27FC236}">
              <a16:creationId xmlns:a16="http://schemas.microsoft.com/office/drawing/2014/main" id="{97A18422-A3F5-44AA-B911-F1C44CC36A1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82" name="Line 49">
          <a:extLst>
            <a:ext uri="{FF2B5EF4-FFF2-40B4-BE49-F238E27FC236}">
              <a16:creationId xmlns:a16="http://schemas.microsoft.com/office/drawing/2014/main" id="{BC4EFA37-6D4C-47F5-A5FE-17516D1F42F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83" name="Line 50">
          <a:extLst>
            <a:ext uri="{FF2B5EF4-FFF2-40B4-BE49-F238E27FC236}">
              <a16:creationId xmlns:a16="http://schemas.microsoft.com/office/drawing/2014/main" id="{A981EBFF-D3DA-4A6B-A925-570BB7921EC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84" name="Line 51">
          <a:extLst>
            <a:ext uri="{FF2B5EF4-FFF2-40B4-BE49-F238E27FC236}">
              <a16:creationId xmlns:a16="http://schemas.microsoft.com/office/drawing/2014/main" id="{ABCD1118-9466-4835-8F1C-F2A185041A0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85" name="Line 182">
          <a:extLst>
            <a:ext uri="{FF2B5EF4-FFF2-40B4-BE49-F238E27FC236}">
              <a16:creationId xmlns:a16="http://schemas.microsoft.com/office/drawing/2014/main" id="{3E8D190E-A539-489E-89C4-F43E7F8166A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86" name="Line 183">
          <a:extLst>
            <a:ext uri="{FF2B5EF4-FFF2-40B4-BE49-F238E27FC236}">
              <a16:creationId xmlns:a16="http://schemas.microsoft.com/office/drawing/2014/main" id="{1E712ADE-0891-49B6-BDF6-84BCF8E5BED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87" name="Line 184">
          <a:extLst>
            <a:ext uri="{FF2B5EF4-FFF2-40B4-BE49-F238E27FC236}">
              <a16:creationId xmlns:a16="http://schemas.microsoft.com/office/drawing/2014/main" id="{EB87870E-DEB4-4D4D-941E-A16E9E7A9F0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88" name="Line 185">
          <a:extLst>
            <a:ext uri="{FF2B5EF4-FFF2-40B4-BE49-F238E27FC236}">
              <a16:creationId xmlns:a16="http://schemas.microsoft.com/office/drawing/2014/main" id="{9850BE4F-31FF-4659-8786-C25897DA50C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89" name="Line 186">
          <a:extLst>
            <a:ext uri="{FF2B5EF4-FFF2-40B4-BE49-F238E27FC236}">
              <a16:creationId xmlns:a16="http://schemas.microsoft.com/office/drawing/2014/main" id="{02EBF8A7-18EA-47D3-865B-7F946DDA4863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90" name="Line 187">
          <a:extLst>
            <a:ext uri="{FF2B5EF4-FFF2-40B4-BE49-F238E27FC236}">
              <a16:creationId xmlns:a16="http://schemas.microsoft.com/office/drawing/2014/main" id="{18E540CF-025D-4CED-892C-9D1F2EF7E9A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91" name="Line 46">
          <a:extLst>
            <a:ext uri="{FF2B5EF4-FFF2-40B4-BE49-F238E27FC236}">
              <a16:creationId xmlns:a16="http://schemas.microsoft.com/office/drawing/2014/main" id="{131E53C2-C896-41FE-BB1A-9BB99F6B821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92" name="Line 47">
          <a:extLst>
            <a:ext uri="{FF2B5EF4-FFF2-40B4-BE49-F238E27FC236}">
              <a16:creationId xmlns:a16="http://schemas.microsoft.com/office/drawing/2014/main" id="{8B50D188-2B8A-4F26-AD32-ADF3BBF9668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93" name="Line 48">
          <a:extLst>
            <a:ext uri="{FF2B5EF4-FFF2-40B4-BE49-F238E27FC236}">
              <a16:creationId xmlns:a16="http://schemas.microsoft.com/office/drawing/2014/main" id="{3FCEB873-13CA-4ED3-92B7-AA66C672C5C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94" name="Line 49">
          <a:extLst>
            <a:ext uri="{FF2B5EF4-FFF2-40B4-BE49-F238E27FC236}">
              <a16:creationId xmlns:a16="http://schemas.microsoft.com/office/drawing/2014/main" id="{4ED53AD0-4F82-4056-AF33-B1F3415F70D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95" name="Line 50">
          <a:extLst>
            <a:ext uri="{FF2B5EF4-FFF2-40B4-BE49-F238E27FC236}">
              <a16:creationId xmlns:a16="http://schemas.microsoft.com/office/drawing/2014/main" id="{9DD55633-90F7-4F97-93C1-C1DB4211F8E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96" name="Line 51">
          <a:extLst>
            <a:ext uri="{FF2B5EF4-FFF2-40B4-BE49-F238E27FC236}">
              <a16:creationId xmlns:a16="http://schemas.microsoft.com/office/drawing/2014/main" id="{6BDE379E-94D1-4604-BDA6-E15DF93EB34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97" name="Line 182">
          <a:extLst>
            <a:ext uri="{FF2B5EF4-FFF2-40B4-BE49-F238E27FC236}">
              <a16:creationId xmlns:a16="http://schemas.microsoft.com/office/drawing/2014/main" id="{4F4634FB-36DD-4039-83C2-806F654E857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98" name="Line 183">
          <a:extLst>
            <a:ext uri="{FF2B5EF4-FFF2-40B4-BE49-F238E27FC236}">
              <a16:creationId xmlns:a16="http://schemas.microsoft.com/office/drawing/2014/main" id="{102E63FA-15B7-49AD-B69D-FE4D42A428C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599" name="Line 184">
          <a:extLst>
            <a:ext uri="{FF2B5EF4-FFF2-40B4-BE49-F238E27FC236}">
              <a16:creationId xmlns:a16="http://schemas.microsoft.com/office/drawing/2014/main" id="{43630B89-4887-4F66-AC95-711E8B2221E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00" name="Line 185">
          <a:extLst>
            <a:ext uri="{FF2B5EF4-FFF2-40B4-BE49-F238E27FC236}">
              <a16:creationId xmlns:a16="http://schemas.microsoft.com/office/drawing/2014/main" id="{595A01A2-0D3D-4AA4-B05D-FD06C9D6B61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01" name="Line 186">
          <a:extLst>
            <a:ext uri="{FF2B5EF4-FFF2-40B4-BE49-F238E27FC236}">
              <a16:creationId xmlns:a16="http://schemas.microsoft.com/office/drawing/2014/main" id="{4110D9CC-0634-435F-A8EF-99E9DC8613A0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02" name="Line 187">
          <a:extLst>
            <a:ext uri="{FF2B5EF4-FFF2-40B4-BE49-F238E27FC236}">
              <a16:creationId xmlns:a16="http://schemas.microsoft.com/office/drawing/2014/main" id="{7145AC5E-3255-469F-A77F-896E11A4D30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03" name="Line 46">
          <a:extLst>
            <a:ext uri="{FF2B5EF4-FFF2-40B4-BE49-F238E27FC236}">
              <a16:creationId xmlns:a16="http://schemas.microsoft.com/office/drawing/2014/main" id="{DD8B36F0-1631-4512-BB0E-15B225CB5B93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04" name="Line 47">
          <a:extLst>
            <a:ext uri="{FF2B5EF4-FFF2-40B4-BE49-F238E27FC236}">
              <a16:creationId xmlns:a16="http://schemas.microsoft.com/office/drawing/2014/main" id="{A90EA4BF-DB62-4F19-8AF1-86BBBE2C1C2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05" name="Line 48">
          <a:extLst>
            <a:ext uri="{FF2B5EF4-FFF2-40B4-BE49-F238E27FC236}">
              <a16:creationId xmlns:a16="http://schemas.microsoft.com/office/drawing/2014/main" id="{D3356614-2769-4FF2-85E8-A726301176A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06" name="Line 49">
          <a:extLst>
            <a:ext uri="{FF2B5EF4-FFF2-40B4-BE49-F238E27FC236}">
              <a16:creationId xmlns:a16="http://schemas.microsoft.com/office/drawing/2014/main" id="{9FFB05F1-0304-4606-A683-2DF84B4CB2FF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07" name="Line 50">
          <a:extLst>
            <a:ext uri="{FF2B5EF4-FFF2-40B4-BE49-F238E27FC236}">
              <a16:creationId xmlns:a16="http://schemas.microsoft.com/office/drawing/2014/main" id="{89F2CEED-FA09-45CC-85EF-C89D9DB3365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08" name="Line 51">
          <a:extLst>
            <a:ext uri="{FF2B5EF4-FFF2-40B4-BE49-F238E27FC236}">
              <a16:creationId xmlns:a16="http://schemas.microsoft.com/office/drawing/2014/main" id="{85380AB2-1F3D-4076-9BFD-FF210C020C9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09" name="Line 182">
          <a:extLst>
            <a:ext uri="{FF2B5EF4-FFF2-40B4-BE49-F238E27FC236}">
              <a16:creationId xmlns:a16="http://schemas.microsoft.com/office/drawing/2014/main" id="{D1E85D18-FFE4-4753-A9C3-7BE45509094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10" name="Line 183">
          <a:extLst>
            <a:ext uri="{FF2B5EF4-FFF2-40B4-BE49-F238E27FC236}">
              <a16:creationId xmlns:a16="http://schemas.microsoft.com/office/drawing/2014/main" id="{7B867298-DE34-40E3-9941-6DB33B31638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11" name="Line 184">
          <a:extLst>
            <a:ext uri="{FF2B5EF4-FFF2-40B4-BE49-F238E27FC236}">
              <a16:creationId xmlns:a16="http://schemas.microsoft.com/office/drawing/2014/main" id="{1693BF68-899A-4760-90CC-03FE674B4F8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12" name="Line 185">
          <a:extLst>
            <a:ext uri="{FF2B5EF4-FFF2-40B4-BE49-F238E27FC236}">
              <a16:creationId xmlns:a16="http://schemas.microsoft.com/office/drawing/2014/main" id="{DAD2E365-1AAD-490D-A5EC-C934C01E979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13" name="Line 186">
          <a:extLst>
            <a:ext uri="{FF2B5EF4-FFF2-40B4-BE49-F238E27FC236}">
              <a16:creationId xmlns:a16="http://schemas.microsoft.com/office/drawing/2014/main" id="{2F518B73-13E3-4158-8853-5CCD51CAF7A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14" name="Line 187">
          <a:extLst>
            <a:ext uri="{FF2B5EF4-FFF2-40B4-BE49-F238E27FC236}">
              <a16:creationId xmlns:a16="http://schemas.microsoft.com/office/drawing/2014/main" id="{277A7ECA-24C0-4AE3-95D2-D90BAC28A49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15" name="Line 46">
          <a:extLst>
            <a:ext uri="{FF2B5EF4-FFF2-40B4-BE49-F238E27FC236}">
              <a16:creationId xmlns:a16="http://schemas.microsoft.com/office/drawing/2014/main" id="{1D73FD0C-FA24-45C3-AC77-3D13BD1722C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16" name="Line 47">
          <a:extLst>
            <a:ext uri="{FF2B5EF4-FFF2-40B4-BE49-F238E27FC236}">
              <a16:creationId xmlns:a16="http://schemas.microsoft.com/office/drawing/2014/main" id="{111D6DF9-BBA7-41E1-BBAB-72E1736277D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17" name="Line 48">
          <a:extLst>
            <a:ext uri="{FF2B5EF4-FFF2-40B4-BE49-F238E27FC236}">
              <a16:creationId xmlns:a16="http://schemas.microsoft.com/office/drawing/2014/main" id="{1F8BECB1-DE0A-4760-AF75-B80FCF4AF4C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18" name="Line 49">
          <a:extLst>
            <a:ext uri="{FF2B5EF4-FFF2-40B4-BE49-F238E27FC236}">
              <a16:creationId xmlns:a16="http://schemas.microsoft.com/office/drawing/2014/main" id="{A7E8A3A5-AA4D-46BF-B144-162536DBF7A4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19" name="Line 50">
          <a:extLst>
            <a:ext uri="{FF2B5EF4-FFF2-40B4-BE49-F238E27FC236}">
              <a16:creationId xmlns:a16="http://schemas.microsoft.com/office/drawing/2014/main" id="{28A43CE1-F638-4E71-878D-16FB94EBFF3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0" name="Line 51">
          <a:extLst>
            <a:ext uri="{FF2B5EF4-FFF2-40B4-BE49-F238E27FC236}">
              <a16:creationId xmlns:a16="http://schemas.microsoft.com/office/drawing/2014/main" id="{2B30E365-6966-4586-8DF2-3287B4C7A500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1" name="Line 182">
          <a:extLst>
            <a:ext uri="{FF2B5EF4-FFF2-40B4-BE49-F238E27FC236}">
              <a16:creationId xmlns:a16="http://schemas.microsoft.com/office/drawing/2014/main" id="{141F92F7-8C07-428D-BCB6-BB701182CAA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2" name="Line 183">
          <a:extLst>
            <a:ext uri="{FF2B5EF4-FFF2-40B4-BE49-F238E27FC236}">
              <a16:creationId xmlns:a16="http://schemas.microsoft.com/office/drawing/2014/main" id="{2BD882A3-0B2A-4607-BCD0-F2C5D284D0F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3" name="Line 184">
          <a:extLst>
            <a:ext uri="{FF2B5EF4-FFF2-40B4-BE49-F238E27FC236}">
              <a16:creationId xmlns:a16="http://schemas.microsoft.com/office/drawing/2014/main" id="{750EE507-18F8-42AC-BDA9-40D16B7B368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4" name="Line 185">
          <a:extLst>
            <a:ext uri="{FF2B5EF4-FFF2-40B4-BE49-F238E27FC236}">
              <a16:creationId xmlns:a16="http://schemas.microsoft.com/office/drawing/2014/main" id="{CD72B629-D8FF-47A3-9F00-0073A9CDE09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5" name="Line 186">
          <a:extLst>
            <a:ext uri="{FF2B5EF4-FFF2-40B4-BE49-F238E27FC236}">
              <a16:creationId xmlns:a16="http://schemas.microsoft.com/office/drawing/2014/main" id="{6BA70B89-5087-4545-A323-641D617C7D0F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6" name="Line 187">
          <a:extLst>
            <a:ext uri="{FF2B5EF4-FFF2-40B4-BE49-F238E27FC236}">
              <a16:creationId xmlns:a16="http://schemas.microsoft.com/office/drawing/2014/main" id="{23221297-D783-4153-96D9-B36A24DC16B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7" name="Line 46">
          <a:extLst>
            <a:ext uri="{FF2B5EF4-FFF2-40B4-BE49-F238E27FC236}">
              <a16:creationId xmlns:a16="http://schemas.microsoft.com/office/drawing/2014/main" id="{D4F1E1D5-9F99-4E4B-B96F-3D9FD8F5F5A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8" name="Line 47">
          <a:extLst>
            <a:ext uri="{FF2B5EF4-FFF2-40B4-BE49-F238E27FC236}">
              <a16:creationId xmlns:a16="http://schemas.microsoft.com/office/drawing/2014/main" id="{F07AB1AA-FF18-4729-B4C6-91584C5D5B7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29" name="Line 48">
          <a:extLst>
            <a:ext uri="{FF2B5EF4-FFF2-40B4-BE49-F238E27FC236}">
              <a16:creationId xmlns:a16="http://schemas.microsoft.com/office/drawing/2014/main" id="{B6072245-2B61-475B-BDC2-2841CE0B5F43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30" name="Line 49">
          <a:extLst>
            <a:ext uri="{FF2B5EF4-FFF2-40B4-BE49-F238E27FC236}">
              <a16:creationId xmlns:a16="http://schemas.microsoft.com/office/drawing/2014/main" id="{97964389-2E66-44FC-AB48-DEA698E4AB4F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31" name="Line 50">
          <a:extLst>
            <a:ext uri="{FF2B5EF4-FFF2-40B4-BE49-F238E27FC236}">
              <a16:creationId xmlns:a16="http://schemas.microsoft.com/office/drawing/2014/main" id="{E9960178-945B-4976-9415-7D3AF3F3253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32" name="Line 51">
          <a:extLst>
            <a:ext uri="{FF2B5EF4-FFF2-40B4-BE49-F238E27FC236}">
              <a16:creationId xmlns:a16="http://schemas.microsoft.com/office/drawing/2014/main" id="{BA67388F-9F23-44A8-B444-EA7A9679C90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33" name="Line 182">
          <a:extLst>
            <a:ext uri="{FF2B5EF4-FFF2-40B4-BE49-F238E27FC236}">
              <a16:creationId xmlns:a16="http://schemas.microsoft.com/office/drawing/2014/main" id="{E6719009-29BB-4A4D-B565-E3AFE3EB2E8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34" name="Line 183">
          <a:extLst>
            <a:ext uri="{FF2B5EF4-FFF2-40B4-BE49-F238E27FC236}">
              <a16:creationId xmlns:a16="http://schemas.microsoft.com/office/drawing/2014/main" id="{55BE79A7-FAEC-46EC-ACEB-37ADE8BA53A4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35" name="Line 184">
          <a:extLst>
            <a:ext uri="{FF2B5EF4-FFF2-40B4-BE49-F238E27FC236}">
              <a16:creationId xmlns:a16="http://schemas.microsoft.com/office/drawing/2014/main" id="{C96CEC4F-D9A5-4D2F-BE1B-483CD23D48B0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36" name="Line 185">
          <a:extLst>
            <a:ext uri="{FF2B5EF4-FFF2-40B4-BE49-F238E27FC236}">
              <a16:creationId xmlns:a16="http://schemas.microsoft.com/office/drawing/2014/main" id="{3728452F-C80A-4714-BF57-F0C507844A4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37" name="Line 186">
          <a:extLst>
            <a:ext uri="{FF2B5EF4-FFF2-40B4-BE49-F238E27FC236}">
              <a16:creationId xmlns:a16="http://schemas.microsoft.com/office/drawing/2014/main" id="{20E392D7-5502-4DEB-99C5-E92AC4E40D83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38" name="Line 187">
          <a:extLst>
            <a:ext uri="{FF2B5EF4-FFF2-40B4-BE49-F238E27FC236}">
              <a16:creationId xmlns:a16="http://schemas.microsoft.com/office/drawing/2014/main" id="{8D37DA0A-E627-4905-BFF2-883FA2AA917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39" name="Line 46">
          <a:extLst>
            <a:ext uri="{FF2B5EF4-FFF2-40B4-BE49-F238E27FC236}">
              <a16:creationId xmlns:a16="http://schemas.microsoft.com/office/drawing/2014/main" id="{9344D4F1-6F10-4A89-A731-6A15558DE614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40" name="Line 47">
          <a:extLst>
            <a:ext uri="{FF2B5EF4-FFF2-40B4-BE49-F238E27FC236}">
              <a16:creationId xmlns:a16="http://schemas.microsoft.com/office/drawing/2014/main" id="{5E375803-FBC0-407F-8EDC-2EEF8CC8FCB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41" name="Line 48">
          <a:extLst>
            <a:ext uri="{FF2B5EF4-FFF2-40B4-BE49-F238E27FC236}">
              <a16:creationId xmlns:a16="http://schemas.microsoft.com/office/drawing/2014/main" id="{5654BC04-9199-4E1F-B5AE-14B7C51654A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42" name="Line 49">
          <a:extLst>
            <a:ext uri="{FF2B5EF4-FFF2-40B4-BE49-F238E27FC236}">
              <a16:creationId xmlns:a16="http://schemas.microsoft.com/office/drawing/2014/main" id="{95566C67-B764-4DA6-BFA4-250E74753CA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43" name="Line 50">
          <a:extLst>
            <a:ext uri="{FF2B5EF4-FFF2-40B4-BE49-F238E27FC236}">
              <a16:creationId xmlns:a16="http://schemas.microsoft.com/office/drawing/2014/main" id="{76397933-E133-467E-88EE-98416F158A2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44" name="Line 51">
          <a:extLst>
            <a:ext uri="{FF2B5EF4-FFF2-40B4-BE49-F238E27FC236}">
              <a16:creationId xmlns:a16="http://schemas.microsoft.com/office/drawing/2014/main" id="{1822D329-C504-4145-B75D-A9FFF9B957D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45" name="Line 182">
          <a:extLst>
            <a:ext uri="{FF2B5EF4-FFF2-40B4-BE49-F238E27FC236}">
              <a16:creationId xmlns:a16="http://schemas.microsoft.com/office/drawing/2014/main" id="{F727CD30-83BD-4281-A93A-016AE9EE989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46" name="Line 183">
          <a:extLst>
            <a:ext uri="{FF2B5EF4-FFF2-40B4-BE49-F238E27FC236}">
              <a16:creationId xmlns:a16="http://schemas.microsoft.com/office/drawing/2014/main" id="{74D971B4-8FD3-438A-A549-B5389BA3809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47" name="Line 184">
          <a:extLst>
            <a:ext uri="{FF2B5EF4-FFF2-40B4-BE49-F238E27FC236}">
              <a16:creationId xmlns:a16="http://schemas.microsoft.com/office/drawing/2014/main" id="{C087A64B-0952-44FA-96CE-C32B6ADB5E6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48" name="Line 185">
          <a:extLst>
            <a:ext uri="{FF2B5EF4-FFF2-40B4-BE49-F238E27FC236}">
              <a16:creationId xmlns:a16="http://schemas.microsoft.com/office/drawing/2014/main" id="{A29CE518-6E94-4703-A10C-6D5DE4EA89C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49" name="Line 186">
          <a:extLst>
            <a:ext uri="{FF2B5EF4-FFF2-40B4-BE49-F238E27FC236}">
              <a16:creationId xmlns:a16="http://schemas.microsoft.com/office/drawing/2014/main" id="{D5F40688-3FD6-4AEC-8F3C-D0151C2E490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50" name="Line 187">
          <a:extLst>
            <a:ext uri="{FF2B5EF4-FFF2-40B4-BE49-F238E27FC236}">
              <a16:creationId xmlns:a16="http://schemas.microsoft.com/office/drawing/2014/main" id="{EDD4F16F-3863-4AFB-A9D5-724629D4510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51" name="Line 46">
          <a:extLst>
            <a:ext uri="{FF2B5EF4-FFF2-40B4-BE49-F238E27FC236}">
              <a16:creationId xmlns:a16="http://schemas.microsoft.com/office/drawing/2014/main" id="{71F82CBF-18D1-4503-91C2-9A4C3806956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52" name="Line 47">
          <a:extLst>
            <a:ext uri="{FF2B5EF4-FFF2-40B4-BE49-F238E27FC236}">
              <a16:creationId xmlns:a16="http://schemas.microsoft.com/office/drawing/2014/main" id="{DDD08B54-884C-457D-BAC9-82CFAB1CBE9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53" name="Line 48">
          <a:extLst>
            <a:ext uri="{FF2B5EF4-FFF2-40B4-BE49-F238E27FC236}">
              <a16:creationId xmlns:a16="http://schemas.microsoft.com/office/drawing/2014/main" id="{E39C9CCA-2F75-49B7-832B-90123B13D534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54" name="Line 49">
          <a:extLst>
            <a:ext uri="{FF2B5EF4-FFF2-40B4-BE49-F238E27FC236}">
              <a16:creationId xmlns:a16="http://schemas.microsoft.com/office/drawing/2014/main" id="{FBD0FA2C-C18F-4DDC-A11B-6E91CDA0C3A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55" name="Line 50">
          <a:extLst>
            <a:ext uri="{FF2B5EF4-FFF2-40B4-BE49-F238E27FC236}">
              <a16:creationId xmlns:a16="http://schemas.microsoft.com/office/drawing/2014/main" id="{0799D227-254D-4480-B1F3-581C9C4266DF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56" name="Line 51">
          <a:extLst>
            <a:ext uri="{FF2B5EF4-FFF2-40B4-BE49-F238E27FC236}">
              <a16:creationId xmlns:a16="http://schemas.microsoft.com/office/drawing/2014/main" id="{494FE851-83E4-4CD9-A142-9253F879B26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57" name="Line 182">
          <a:extLst>
            <a:ext uri="{FF2B5EF4-FFF2-40B4-BE49-F238E27FC236}">
              <a16:creationId xmlns:a16="http://schemas.microsoft.com/office/drawing/2014/main" id="{D4C3798D-A037-4CA8-A661-3C04DC7490F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58" name="Line 183">
          <a:extLst>
            <a:ext uri="{FF2B5EF4-FFF2-40B4-BE49-F238E27FC236}">
              <a16:creationId xmlns:a16="http://schemas.microsoft.com/office/drawing/2014/main" id="{47A20D6C-7F6A-42CD-9236-C95580A8D9F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59" name="Line 184">
          <a:extLst>
            <a:ext uri="{FF2B5EF4-FFF2-40B4-BE49-F238E27FC236}">
              <a16:creationId xmlns:a16="http://schemas.microsoft.com/office/drawing/2014/main" id="{DC7716F9-42C1-477F-B0D4-8308BF3709E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60" name="Line 185">
          <a:extLst>
            <a:ext uri="{FF2B5EF4-FFF2-40B4-BE49-F238E27FC236}">
              <a16:creationId xmlns:a16="http://schemas.microsoft.com/office/drawing/2014/main" id="{46FB593C-11EB-4266-9936-3F8971F4A5E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61" name="Line 186">
          <a:extLst>
            <a:ext uri="{FF2B5EF4-FFF2-40B4-BE49-F238E27FC236}">
              <a16:creationId xmlns:a16="http://schemas.microsoft.com/office/drawing/2014/main" id="{6D0EA943-22E2-464A-90D1-CCDB9D442AA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62" name="Line 187">
          <a:extLst>
            <a:ext uri="{FF2B5EF4-FFF2-40B4-BE49-F238E27FC236}">
              <a16:creationId xmlns:a16="http://schemas.microsoft.com/office/drawing/2014/main" id="{7D748623-E4E7-4D0C-9D22-0F55436D4D5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63" name="Line 46">
          <a:extLst>
            <a:ext uri="{FF2B5EF4-FFF2-40B4-BE49-F238E27FC236}">
              <a16:creationId xmlns:a16="http://schemas.microsoft.com/office/drawing/2014/main" id="{BD31CE77-F6D1-4155-83EC-5980F057D82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64" name="Line 47">
          <a:extLst>
            <a:ext uri="{FF2B5EF4-FFF2-40B4-BE49-F238E27FC236}">
              <a16:creationId xmlns:a16="http://schemas.microsoft.com/office/drawing/2014/main" id="{5C833A4F-2516-4F3E-AB30-D8C2BE35048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65" name="Line 48">
          <a:extLst>
            <a:ext uri="{FF2B5EF4-FFF2-40B4-BE49-F238E27FC236}">
              <a16:creationId xmlns:a16="http://schemas.microsoft.com/office/drawing/2014/main" id="{5B669907-3C1E-4146-B44F-79B7F80DBC5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66" name="Line 49">
          <a:extLst>
            <a:ext uri="{FF2B5EF4-FFF2-40B4-BE49-F238E27FC236}">
              <a16:creationId xmlns:a16="http://schemas.microsoft.com/office/drawing/2014/main" id="{1F095831-965B-4977-AE94-203BE14F704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67" name="Line 50">
          <a:extLst>
            <a:ext uri="{FF2B5EF4-FFF2-40B4-BE49-F238E27FC236}">
              <a16:creationId xmlns:a16="http://schemas.microsoft.com/office/drawing/2014/main" id="{B7968775-CAD3-4AAE-AA38-F2D45EA7E82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68" name="Line 51">
          <a:extLst>
            <a:ext uri="{FF2B5EF4-FFF2-40B4-BE49-F238E27FC236}">
              <a16:creationId xmlns:a16="http://schemas.microsoft.com/office/drawing/2014/main" id="{232737E3-7130-4CEF-93AC-284EC9F04FE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69" name="Line 182">
          <a:extLst>
            <a:ext uri="{FF2B5EF4-FFF2-40B4-BE49-F238E27FC236}">
              <a16:creationId xmlns:a16="http://schemas.microsoft.com/office/drawing/2014/main" id="{DCEF41F5-A713-4ECF-99B9-7A73B386923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70" name="Line 183">
          <a:extLst>
            <a:ext uri="{FF2B5EF4-FFF2-40B4-BE49-F238E27FC236}">
              <a16:creationId xmlns:a16="http://schemas.microsoft.com/office/drawing/2014/main" id="{504550A2-02D9-4666-91C0-EDD3F3C3F0D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71" name="Line 184">
          <a:extLst>
            <a:ext uri="{FF2B5EF4-FFF2-40B4-BE49-F238E27FC236}">
              <a16:creationId xmlns:a16="http://schemas.microsoft.com/office/drawing/2014/main" id="{A3EF0BC0-C0D3-4F91-9647-7D48F7D72D2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72" name="Line 185">
          <a:extLst>
            <a:ext uri="{FF2B5EF4-FFF2-40B4-BE49-F238E27FC236}">
              <a16:creationId xmlns:a16="http://schemas.microsoft.com/office/drawing/2014/main" id="{7A3DB17D-69AE-4A05-A23F-6D11C5B5052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73" name="Line 186">
          <a:extLst>
            <a:ext uri="{FF2B5EF4-FFF2-40B4-BE49-F238E27FC236}">
              <a16:creationId xmlns:a16="http://schemas.microsoft.com/office/drawing/2014/main" id="{EC3D70DD-5778-41F8-BAF9-736CDD27A1D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74" name="Line 187">
          <a:extLst>
            <a:ext uri="{FF2B5EF4-FFF2-40B4-BE49-F238E27FC236}">
              <a16:creationId xmlns:a16="http://schemas.microsoft.com/office/drawing/2014/main" id="{71056F43-D0D2-4019-B3F5-7901934EF70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75" name="Line 46">
          <a:extLst>
            <a:ext uri="{FF2B5EF4-FFF2-40B4-BE49-F238E27FC236}">
              <a16:creationId xmlns:a16="http://schemas.microsoft.com/office/drawing/2014/main" id="{09D628E7-F418-4CE5-9755-C72D81FC9AB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76" name="Line 47">
          <a:extLst>
            <a:ext uri="{FF2B5EF4-FFF2-40B4-BE49-F238E27FC236}">
              <a16:creationId xmlns:a16="http://schemas.microsoft.com/office/drawing/2014/main" id="{549932C7-2E97-47DE-BF9F-27FFD1146A8F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77" name="Line 48">
          <a:extLst>
            <a:ext uri="{FF2B5EF4-FFF2-40B4-BE49-F238E27FC236}">
              <a16:creationId xmlns:a16="http://schemas.microsoft.com/office/drawing/2014/main" id="{F8367E98-493B-4EBF-BEBC-C71FE212001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78" name="Line 49">
          <a:extLst>
            <a:ext uri="{FF2B5EF4-FFF2-40B4-BE49-F238E27FC236}">
              <a16:creationId xmlns:a16="http://schemas.microsoft.com/office/drawing/2014/main" id="{77BCC918-FA9E-4186-B678-23851022AC0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79" name="Line 50">
          <a:extLst>
            <a:ext uri="{FF2B5EF4-FFF2-40B4-BE49-F238E27FC236}">
              <a16:creationId xmlns:a16="http://schemas.microsoft.com/office/drawing/2014/main" id="{0AC31C6D-F2D4-4201-AAA7-BEF3585FD24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80" name="Line 51">
          <a:extLst>
            <a:ext uri="{FF2B5EF4-FFF2-40B4-BE49-F238E27FC236}">
              <a16:creationId xmlns:a16="http://schemas.microsoft.com/office/drawing/2014/main" id="{1A997E4B-C879-4BD3-9037-CBCC6434724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81" name="Line 182">
          <a:extLst>
            <a:ext uri="{FF2B5EF4-FFF2-40B4-BE49-F238E27FC236}">
              <a16:creationId xmlns:a16="http://schemas.microsoft.com/office/drawing/2014/main" id="{7F800FF5-C6EC-4DC4-BAB5-997DF1F598A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82" name="Line 183">
          <a:extLst>
            <a:ext uri="{FF2B5EF4-FFF2-40B4-BE49-F238E27FC236}">
              <a16:creationId xmlns:a16="http://schemas.microsoft.com/office/drawing/2014/main" id="{7EF7C9FC-48F2-4B08-9730-C9A0BFE79EE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83" name="Line 184">
          <a:extLst>
            <a:ext uri="{FF2B5EF4-FFF2-40B4-BE49-F238E27FC236}">
              <a16:creationId xmlns:a16="http://schemas.microsoft.com/office/drawing/2014/main" id="{9A350E61-D2FA-4EBF-9462-D9BF1570F75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84" name="Line 185">
          <a:extLst>
            <a:ext uri="{FF2B5EF4-FFF2-40B4-BE49-F238E27FC236}">
              <a16:creationId xmlns:a16="http://schemas.microsoft.com/office/drawing/2014/main" id="{8922BB8F-E1B0-4ADA-8FEE-AB65C0A16B4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85" name="Line 186">
          <a:extLst>
            <a:ext uri="{FF2B5EF4-FFF2-40B4-BE49-F238E27FC236}">
              <a16:creationId xmlns:a16="http://schemas.microsoft.com/office/drawing/2014/main" id="{BFFA49C3-A876-4A87-AD8F-F764F6F9E78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86" name="Line 187">
          <a:extLst>
            <a:ext uri="{FF2B5EF4-FFF2-40B4-BE49-F238E27FC236}">
              <a16:creationId xmlns:a16="http://schemas.microsoft.com/office/drawing/2014/main" id="{84011BFA-DCA7-422F-8A1B-9B2F5FC7633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87" name="Line 46">
          <a:extLst>
            <a:ext uri="{FF2B5EF4-FFF2-40B4-BE49-F238E27FC236}">
              <a16:creationId xmlns:a16="http://schemas.microsoft.com/office/drawing/2014/main" id="{F9770A12-E226-4E3D-9B7E-CE28A5085A9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88" name="Line 47">
          <a:extLst>
            <a:ext uri="{FF2B5EF4-FFF2-40B4-BE49-F238E27FC236}">
              <a16:creationId xmlns:a16="http://schemas.microsoft.com/office/drawing/2014/main" id="{3C98C832-21EB-4822-9574-2329F274D62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89" name="Line 48">
          <a:extLst>
            <a:ext uri="{FF2B5EF4-FFF2-40B4-BE49-F238E27FC236}">
              <a16:creationId xmlns:a16="http://schemas.microsoft.com/office/drawing/2014/main" id="{9208A361-1BF1-4436-BA4E-F8B3DC3B6203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90" name="Line 49">
          <a:extLst>
            <a:ext uri="{FF2B5EF4-FFF2-40B4-BE49-F238E27FC236}">
              <a16:creationId xmlns:a16="http://schemas.microsoft.com/office/drawing/2014/main" id="{CFEDB753-979E-469B-A692-07AEAC47E5A3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91" name="Line 50">
          <a:extLst>
            <a:ext uri="{FF2B5EF4-FFF2-40B4-BE49-F238E27FC236}">
              <a16:creationId xmlns:a16="http://schemas.microsoft.com/office/drawing/2014/main" id="{7D0953D0-FA6C-4F60-B9D4-02F7795FD83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92" name="Line 51">
          <a:extLst>
            <a:ext uri="{FF2B5EF4-FFF2-40B4-BE49-F238E27FC236}">
              <a16:creationId xmlns:a16="http://schemas.microsoft.com/office/drawing/2014/main" id="{4AFD3DF0-7AB8-458A-84C7-915EF48D0FE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93" name="Line 182">
          <a:extLst>
            <a:ext uri="{FF2B5EF4-FFF2-40B4-BE49-F238E27FC236}">
              <a16:creationId xmlns:a16="http://schemas.microsoft.com/office/drawing/2014/main" id="{C14AA9AB-586B-498C-84F3-2CCE408A108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94" name="Line 183">
          <a:extLst>
            <a:ext uri="{FF2B5EF4-FFF2-40B4-BE49-F238E27FC236}">
              <a16:creationId xmlns:a16="http://schemas.microsoft.com/office/drawing/2014/main" id="{EBE36719-47C3-455D-8CCF-2779DB4BA31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95" name="Line 184">
          <a:extLst>
            <a:ext uri="{FF2B5EF4-FFF2-40B4-BE49-F238E27FC236}">
              <a16:creationId xmlns:a16="http://schemas.microsoft.com/office/drawing/2014/main" id="{18770AB4-937D-4966-80FE-DE1242B83A7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96" name="Line 185">
          <a:extLst>
            <a:ext uri="{FF2B5EF4-FFF2-40B4-BE49-F238E27FC236}">
              <a16:creationId xmlns:a16="http://schemas.microsoft.com/office/drawing/2014/main" id="{96950979-5999-4AA4-AD5A-564F5ECC5BC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97" name="Line 186">
          <a:extLst>
            <a:ext uri="{FF2B5EF4-FFF2-40B4-BE49-F238E27FC236}">
              <a16:creationId xmlns:a16="http://schemas.microsoft.com/office/drawing/2014/main" id="{14B356AF-F306-4338-A891-B4F71AB1D97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98" name="Line 187">
          <a:extLst>
            <a:ext uri="{FF2B5EF4-FFF2-40B4-BE49-F238E27FC236}">
              <a16:creationId xmlns:a16="http://schemas.microsoft.com/office/drawing/2014/main" id="{4511658D-AF89-4C6A-83C6-3EDEABCA503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699" name="Line 46">
          <a:extLst>
            <a:ext uri="{FF2B5EF4-FFF2-40B4-BE49-F238E27FC236}">
              <a16:creationId xmlns:a16="http://schemas.microsoft.com/office/drawing/2014/main" id="{4B8CE945-5AA7-4D12-AD68-B889846187F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00" name="Line 47">
          <a:extLst>
            <a:ext uri="{FF2B5EF4-FFF2-40B4-BE49-F238E27FC236}">
              <a16:creationId xmlns:a16="http://schemas.microsoft.com/office/drawing/2014/main" id="{9BCEB812-9151-4E5C-A30E-5E85D3488374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01" name="Line 48">
          <a:extLst>
            <a:ext uri="{FF2B5EF4-FFF2-40B4-BE49-F238E27FC236}">
              <a16:creationId xmlns:a16="http://schemas.microsoft.com/office/drawing/2014/main" id="{CFAFB8C1-A51C-440E-A8FC-286A76DFD47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02" name="Line 49">
          <a:extLst>
            <a:ext uri="{FF2B5EF4-FFF2-40B4-BE49-F238E27FC236}">
              <a16:creationId xmlns:a16="http://schemas.microsoft.com/office/drawing/2014/main" id="{B4D70A4B-9469-4E22-B889-034062B6B39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03" name="Line 50">
          <a:extLst>
            <a:ext uri="{FF2B5EF4-FFF2-40B4-BE49-F238E27FC236}">
              <a16:creationId xmlns:a16="http://schemas.microsoft.com/office/drawing/2014/main" id="{A6F6F870-5C61-4B7C-894D-30B99821084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04" name="Line 51">
          <a:extLst>
            <a:ext uri="{FF2B5EF4-FFF2-40B4-BE49-F238E27FC236}">
              <a16:creationId xmlns:a16="http://schemas.microsoft.com/office/drawing/2014/main" id="{06111297-91C3-4924-BA69-B4DBA8F6B350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05" name="Line 182">
          <a:extLst>
            <a:ext uri="{FF2B5EF4-FFF2-40B4-BE49-F238E27FC236}">
              <a16:creationId xmlns:a16="http://schemas.microsoft.com/office/drawing/2014/main" id="{E9E85D02-3807-4EE8-BC5A-7DFC954BD55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06" name="Line 183">
          <a:extLst>
            <a:ext uri="{FF2B5EF4-FFF2-40B4-BE49-F238E27FC236}">
              <a16:creationId xmlns:a16="http://schemas.microsoft.com/office/drawing/2014/main" id="{C7A39325-DAAF-4F6F-802B-2877EA33EFA3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07" name="Line 184">
          <a:extLst>
            <a:ext uri="{FF2B5EF4-FFF2-40B4-BE49-F238E27FC236}">
              <a16:creationId xmlns:a16="http://schemas.microsoft.com/office/drawing/2014/main" id="{03A5C7CF-98A2-4B90-810F-D9C63C64489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08" name="Line 185">
          <a:extLst>
            <a:ext uri="{FF2B5EF4-FFF2-40B4-BE49-F238E27FC236}">
              <a16:creationId xmlns:a16="http://schemas.microsoft.com/office/drawing/2014/main" id="{3548723D-01A4-4C8A-99E0-59F44D3B120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09" name="Line 186">
          <a:extLst>
            <a:ext uri="{FF2B5EF4-FFF2-40B4-BE49-F238E27FC236}">
              <a16:creationId xmlns:a16="http://schemas.microsoft.com/office/drawing/2014/main" id="{C27B6DC3-9889-47EA-A5CC-028D7DD4CAF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10" name="Line 187">
          <a:extLst>
            <a:ext uri="{FF2B5EF4-FFF2-40B4-BE49-F238E27FC236}">
              <a16:creationId xmlns:a16="http://schemas.microsoft.com/office/drawing/2014/main" id="{982A5DEE-60E2-4047-8E58-4ABF9CFF3A7F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11" name="Line 46">
          <a:extLst>
            <a:ext uri="{FF2B5EF4-FFF2-40B4-BE49-F238E27FC236}">
              <a16:creationId xmlns:a16="http://schemas.microsoft.com/office/drawing/2014/main" id="{E4BAF6AD-EF03-4A33-AF48-4D2147AFFA5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12" name="Line 47">
          <a:extLst>
            <a:ext uri="{FF2B5EF4-FFF2-40B4-BE49-F238E27FC236}">
              <a16:creationId xmlns:a16="http://schemas.microsoft.com/office/drawing/2014/main" id="{D04A78C1-A997-4E17-9681-A6A490227EE4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13" name="Line 48">
          <a:extLst>
            <a:ext uri="{FF2B5EF4-FFF2-40B4-BE49-F238E27FC236}">
              <a16:creationId xmlns:a16="http://schemas.microsoft.com/office/drawing/2014/main" id="{22C7B86F-CB68-41C2-AEAA-1E672505774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14" name="Line 49">
          <a:extLst>
            <a:ext uri="{FF2B5EF4-FFF2-40B4-BE49-F238E27FC236}">
              <a16:creationId xmlns:a16="http://schemas.microsoft.com/office/drawing/2014/main" id="{5C90136F-E9D0-49AB-92B7-4898F6A88D4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15" name="Line 50">
          <a:extLst>
            <a:ext uri="{FF2B5EF4-FFF2-40B4-BE49-F238E27FC236}">
              <a16:creationId xmlns:a16="http://schemas.microsoft.com/office/drawing/2014/main" id="{EB5A3736-4B44-4702-AAD6-94EA59A8214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16" name="Line 51">
          <a:extLst>
            <a:ext uri="{FF2B5EF4-FFF2-40B4-BE49-F238E27FC236}">
              <a16:creationId xmlns:a16="http://schemas.microsoft.com/office/drawing/2014/main" id="{048ED22A-0361-48E1-9388-A321CDDCECC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17" name="Line 182">
          <a:extLst>
            <a:ext uri="{FF2B5EF4-FFF2-40B4-BE49-F238E27FC236}">
              <a16:creationId xmlns:a16="http://schemas.microsoft.com/office/drawing/2014/main" id="{E6DD4D81-3D70-4952-8185-339FCB99C4F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18" name="Line 183">
          <a:extLst>
            <a:ext uri="{FF2B5EF4-FFF2-40B4-BE49-F238E27FC236}">
              <a16:creationId xmlns:a16="http://schemas.microsoft.com/office/drawing/2014/main" id="{85A2C82C-47EF-4049-A824-6E3A07B271D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19" name="Line 184">
          <a:extLst>
            <a:ext uri="{FF2B5EF4-FFF2-40B4-BE49-F238E27FC236}">
              <a16:creationId xmlns:a16="http://schemas.microsoft.com/office/drawing/2014/main" id="{A5FFB811-4F5D-4C1A-9865-4A724FCC08A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20" name="Line 185">
          <a:extLst>
            <a:ext uri="{FF2B5EF4-FFF2-40B4-BE49-F238E27FC236}">
              <a16:creationId xmlns:a16="http://schemas.microsoft.com/office/drawing/2014/main" id="{897A82E1-5BBA-4239-94D8-CA1DC3DF803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21" name="Line 186">
          <a:extLst>
            <a:ext uri="{FF2B5EF4-FFF2-40B4-BE49-F238E27FC236}">
              <a16:creationId xmlns:a16="http://schemas.microsoft.com/office/drawing/2014/main" id="{11BBBE54-E2E7-41F6-9040-1BE572CFD31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22" name="Line 187">
          <a:extLst>
            <a:ext uri="{FF2B5EF4-FFF2-40B4-BE49-F238E27FC236}">
              <a16:creationId xmlns:a16="http://schemas.microsoft.com/office/drawing/2014/main" id="{791F632A-9A1C-4D58-BD4D-1BCD2B49CD0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23" name="Line 46">
          <a:extLst>
            <a:ext uri="{FF2B5EF4-FFF2-40B4-BE49-F238E27FC236}">
              <a16:creationId xmlns:a16="http://schemas.microsoft.com/office/drawing/2014/main" id="{169989AE-7090-417E-9658-4997E3CA67C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24" name="Line 47">
          <a:extLst>
            <a:ext uri="{FF2B5EF4-FFF2-40B4-BE49-F238E27FC236}">
              <a16:creationId xmlns:a16="http://schemas.microsoft.com/office/drawing/2014/main" id="{7D53BA71-2D24-4B2D-9EBA-84F2BD91238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25" name="Line 48">
          <a:extLst>
            <a:ext uri="{FF2B5EF4-FFF2-40B4-BE49-F238E27FC236}">
              <a16:creationId xmlns:a16="http://schemas.microsoft.com/office/drawing/2014/main" id="{2BDC4EB1-FBFD-4D51-A10F-4FEABA2DDFF0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26" name="Line 49">
          <a:extLst>
            <a:ext uri="{FF2B5EF4-FFF2-40B4-BE49-F238E27FC236}">
              <a16:creationId xmlns:a16="http://schemas.microsoft.com/office/drawing/2014/main" id="{CDDF701C-AA38-4077-8A74-E73E5C502B0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27" name="Line 50">
          <a:extLst>
            <a:ext uri="{FF2B5EF4-FFF2-40B4-BE49-F238E27FC236}">
              <a16:creationId xmlns:a16="http://schemas.microsoft.com/office/drawing/2014/main" id="{F5129ADE-09E5-49EA-858F-C98E3CE2F11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28" name="Line 51">
          <a:extLst>
            <a:ext uri="{FF2B5EF4-FFF2-40B4-BE49-F238E27FC236}">
              <a16:creationId xmlns:a16="http://schemas.microsoft.com/office/drawing/2014/main" id="{3B21DB2C-0716-4117-95B3-C77E6CAEBAE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29" name="Line 182">
          <a:extLst>
            <a:ext uri="{FF2B5EF4-FFF2-40B4-BE49-F238E27FC236}">
              <a16:creationId xmlns:a16="http://schemas.microsoft.com/office/drawing/2014/main" id="{6E218E5F-856F-446B-8DF4-5F5F38A8E157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30" name="Line 183">
          <a:extLst>
            <a:ext uri="{FF2B5EF4-FFF2-40B4-BE49-F238E27FC236}">
              <a16:creationId xmlns:a16="http://schemas.microsoft.com/office/drawing/2014/main" id="{4B83F54F-908C-4482-99AA-2F12614496D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31" name="Line 184">
          <a:extLst>
            <a:ext uri="{FF2B5EF4-FFF2-40B4-BE49-F238E27FC236}">
              <a16:creationId xmlns:a16="http://schemas.microsoft.com/office/drawing/2014/main" id="{CFC7BDDD-C621-46F1-A920-01F8A27CA92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32" name="Line 185">
          <a:extLst>
            <a:ext uri="{FF2B5EF4-FFF2-40B4-BE49-F238E27FC236}">
              <a16:creationId xmlns:a16="http://schemas.microsoft.com/office/drawing/2014/main" id="{C744B7E0-03FD-4FBA-B9D7-3509F6805DD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33" name="Line 186">
          <a:extLst>
            <a:ext uri="{FF2B5EF4-FFF2-40B4-BE49-F238E27FC236}">
              <a16:creationId xmlns:a16="http://schemas.microsoft.com/office/drawing/2014/main" id="{9068CC2B-0CF3-4DF4-8209-11CF223A095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34" name="Line 187">
          <a:extLst>
            <a:ext uri="{FF2B5EF4-FFF2-40B4-BE49-F238E27FC236}">
              <a16:creationId xmlns:a16="http://schemas.microsoft.com/office/drawing/2014/main" id="{2D864591-1429-440F-9044-CE3650038073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35" name="Line 46">
          <a:extLst>
            <a:ext uri="{FF2B5EF4-FFF2-40B4-BE49-F238E27FC236}">
              <a16:creationId xmlns:a16="http://schemas.microsoft.com/office/drawing/2014/main" id="{03147A7B-D008-4F6A-BFC2-616127A1C91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36" name="Line 47">
          <a:extLst>
            <a:ext uri="{FF2B5EF4-FFF2-40B4-BE49-F238E27FC236}">
              <a16:creationId xmlns:a16="http://schemas.microsoft.com/office/drawing/2014/main" id="{4D89D20F-954A-48E8-A45D-332D3D56C8D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37" name="Line 48">
          <a:extLst>
            <a:ext uri="{FF2B5EF4-FFF2-40B4-BE49-F238E27FC236}">
              <a16:creationId xmlns:a16="http://schemas.microsoft.com/office/drawing/2014/main" id="{B5060765-6029-4B72-965F-1433228C924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38" name="Line 49">
          <a:extLst>
            <a:ext uri="{FF2B5EF4-FFF2-40B4-BE49-F238E27FC236}">
              <a16:creationId xmlns:a16="http://schemas.microsoft.com/office/drawing/2014/main" id="{911BC298-4685-4776-B9E4-2AF6C1D9F6BE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39" name="Line 50">
          <a:extLst>
            <a:ext uri="{FF2B5EF4-FFF2-40B4-BE49-F238E27FC236}">
              <a16:creationId xmlns:a16="http://schemas.microsoft.com/office/drawing/2014/main" id="{47B6B1C6-3FAD-4091-AD07-37851271FDD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40" name="Line 51">
          <a:extLst>
            <a:ext uri="{FF2B5EF4-FFF2-40B4-BE49-F238E27FC236}">
              <a16:creationId xmlns:a16="http://schemas.microsoft.com/office/drawing/2014/main" id="{BBF64A5B-BBD3-498D-8B46-39AC07513AE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41" name="Line 182">
          <a:extLst>
            <a:ext uri="{FF2B5EF4-FFF2-40B4-BE49-F238E27FC236}">
              <a16:creationId xmlns:a16="http://schemas.microsoft.com/office/drawing/2014/main" id="{5319FCAD-CCA7-4131-B408-C4649669C3A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42" name="Line 183">
          <a:extLst>
            <a:ext uri="{FF2B5EF4-FFF2-40B4-BE49-F238E27FC236}">
              <a16:creationId xmlns:a16="http://schemas.microsoft.com/office/drawing/2014/main" id="{80D1F747-3CC6-4AFD-9E43-A778D646E97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43" name="Line 184">
          <a:extLst>
            <a:ext uri="{FF2B5EF4-FFF2-40B4-BE49-F238E27FC236}">
              <a16:creationId xmlns:a16="http://schemas.microsoft.com/office/drawing/2014/main" id="{06ADCD97-1D8F-4025-8018-5BEF6B4CD2EF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44" name="Line 185">
          <a:extLst>
            <a:ext uri="{FF2B5EF4-FFF2-40B4-BE49-F238E27FC236}">
              <a16:creationId xmlns:a16="http://schemas.microsoft.com/office/drawing/2014/main" id="{621B0129-7F12-4A82-BAAE-6554B9B4019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45" name="Line 186">
          <a:extLst>
            <a:ext uri="{FF2B5EF4-FFF2-40B4-BE49-F238E27FC236}">
              <a16:creationId xmlns:a16="http://schemas.microsoft.com/office/drawing/2014/main" id="{D43583BA-F927-4096-8F46-9CEE9F6FCE1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46" name="Line 187">
          <a:extLst>
            <a:ext uri="{FF2B5EF4-FFF2-40B4-BE49-F238E27FC236}">
              <a16:creationId xmlns:a16="http://schemas.microsoft.com/office/drawing/2014/main" id="{9C01EE79-21A3-4A23-9F2C-C234A4638254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47" name="Line 46">
          <a:extLst>
            <a:ext uri="{FF2B5EF4-FFF2-40B4-BE49-F238E27FC236}">
              <a16:creationId xmlns:a16="http://schemas.microsoft.com/office/drawing/2014/main" id="{89125278-AD2E-4AB6-A032-6AD2BEA7ED6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48" name="Line 47">
          <a:extLst>
            <a:ext uri="{FF2B5EF4-FFF2-40B4-BE49-F238E27FC236}">
              <a16:creationId xmlns:a16="http://schemas.microsoft.com/office/drawing/2014/main" id="{8714A0DA-C3CA-411F-9B43-23BAE48FCD3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49" name="Line 48">
          <a:extLst>
            <a:ext uri="{FF2B5EF4-FFF2-40B4-BE49-F238E27FC236}">
              <a16:creationId xmlns:a16="http://schemas.microsoft.com/office/drawing/2014/main" id="{6C405245-3433-4D98-9F93-EA73D668AA2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50" name="Line 49">
          <a:extLst>
            <a:ext uri="{FF2B5EF4-FFF2-40B4-BE49-F238E27FC236}">
              <a16:creationId xmlns:a16="http://schemas.microsoft.com/office/drawing/2014/main" id="{BAE460DF-3D97-4828-B37F-A3A96E86312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51" name="Line 50">
          <a:extLst>
            <a:ext uri="{FF2B5EF4-FFF2-40B4-BE49-F238E27FC236}">
              <a16:creationId xmlns:a16="http://schemas.microsoft.com/office/drawing/2014/main" id="{38C2EFDC-8AF2-47CF-BC75-BF9C7435B753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52" name="Line 51">
          <a:extLst>
            <a:ext uri="{FF2B5EF4-FFF2-40B4-BE49-F238E27FC236}">
              <a16:creationId xmlns:a16="http://schemas.microsoft.com/office/drawing/2014/main" id="{EB9FB786-C8E5-47AE-917B-6FE031D073E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53" name="Line 182">
          <a:extLst>
            <a:ext uri="{FF2B5EF4-FFF2-40B4-BE49-F238E27FC236}">
              <a16:creationId xmlns:a16="http://schemas.microsoft.com/office/drawing/2014/main" id="{C854BE4C-83C4-4776-9BE2-614CCDF3CF3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54" name="Line 183">
          <a:extLst>
            <a:ext uri="{FF2B5EF4-FFF2-40B4-BE49-F238E27FC236}">
              <a16:creationId xmlns:a16="http://schemas.microsoft.com/office/drawing/2014/main" id="{EFEB0EDD-96D5-4D08-BD8E-3AD54F864CC6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55" name="Line 184">
          <a:extLst>
            <a:ext uri="{FF2B5EF4-FFF2-40B4-BE49-F238E27FC236}">
              <a16:creationId xmlns:a16="http://schemas.microsoft.com/office/drawing/2014/main" id="{2F7C49BE-33A4-40DC-85E7-C2C412D3064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56" name="Line 185">
          <a:extLst>
            <a:ext uri="{FF2B5EF4-FFF2-40B4-BE49-F238E27FC236}">
              <a16:creationId xmlns:a16="http://schemas.microsoft.com/office/drawing/2014/main" id="{30C4E027-D9DB-4911-9893-A0CD59A91024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57" name="Line 186">
          <a:extLst>
            <a:ext uri="{FF2B5EF4-FFF2-40B4-BE49-F238E27FC236}">
              <a16:creationId xmlns:a16="http://schemas.microsoft.com/office/drawing/2014/main" id="{4299F44B-428F-434D-BAB4-61E2BEF1C1A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58" name="Line 187">
          <a:extLst>
            <a:ext uri="{FF2B5EF4-FFF2-40B4-BE49-F238E27FC236}">
              <a16:creationId xmlns:a16="http://schemas.microsoft.com/office/drawing/2014/main" id="{ADF4AB76-5E42-4388-BE35-CECC1397E8AD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59" name="Line 46">
          <a:extLst>
            <a:ext uri="{FF2B5EF4-FFF2-40B4-BE49-F238E27FC236}">
              <a16:creationId xmlns:a16="http://schemas.microsoft.com/office/drawing/2014/main" id="{6E16A305-41F0-4537-986D-059B919CBF48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60" name="Line 47">
          <a:extLst>
            <a:ext uri="{FF2B5EF4-FFF2-40B4-BE49-F238E27FC236}">
              <a16:creationId xmlns:a16="http://schemas.microsoft.com/office/drawing/2014/main" id="{82749FFC-2691-420B-976C-B253986A2D44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61" name="Line 48">
          <a:extLst>
            <a:ext uri="{FF2B5EF4-FFF2-40B4-BE49-F238E27FC236}">
              <a16:creationId xmlns:a16="http://schemas.microsoft.com/office/drawing/2014/main" id="{692185C6-6E2B-4807-9459-D5163B4815F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62" name="Line 49">
          <a:extLst>
            <a:ext uri="{FF2B5EF4-FFF2-40B4-BE49-F238E27FC236}">
              <a16:creationId xmlns:a16="http://schemas.microsoft.com/office/drawing/2014/main" id="{92790905-028C-44DF-9CFC-666030CAFC1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63" name="Line 50">
          <a:extLst>
            <a:ext uri="{FF2B5EF4-FFF2-40B4-BE49-F238E27FC236}">
              <a16:creationId xmlns:a16="http://schemas.microsoft.com/office/drawing/2014/main" id="{F4A71800-DC47-4D2E-AB85-8D3E4EC99D35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64" name="Line 51">
          <a:extLst>
            <a:ext uri="{FF2B5EF4-FFF2-40B4-BE49-F238E27FC236}">
              <a16:creationId xmlns:a16="http://schemas.microsoft.com/office/drawing/2014/main" id="{081308BB-512B-44C4-A056-721D8FF666FB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65" name="Line 182">
          <a:extLst>
            <a:ext uri="{FF2B5EF4-FFF2-40B4-BE49-F238E27FC236}">
              <a16:creationId xmlns:a16="http://schemas.microsoft.com/office/drawing/2014/main" id="{05941B70-2522-46A0-A461-EA18F04373E9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66" name="Line 183">
          <a:extLst>
            <a:ext uri="{FF2B5EF4-FFF2-40B4-BE49-F238E27FC236}">
              <a16:creationId xmlns:a16="http://schemas.microsoft.com/office/drawing/2014/main" id="{13D44FEE-65AB-43F8-BA5F-E5A7DBB736E1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67" name="Line 184">
          <a:extLst>
            <a:ext uri="{FF2B5EF4-FFF2-40B4-BE49-F238E27FC236}">
              <a16:creationId xmlns:a16="http://schemas.microsoft.com/office/drawing/2014/main" id="{0CDD6659-879A-40E6-8F58-8549A7F0CE5C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68" name="Line 185">
          <a:extLst>
            <a:ext uri="{FF2B5EF4-FFF2-40B4-BE49-F238E27FC236}">
              <a16:creationId xmlns:a16="http://schemas.microsoft.com/office/drawing/2014/main" id="{B1C53C3C-AD5A-4BAC-8695-B679AF6E078A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69" name="Line 186">
          <a:extLst>
            <a:ext uri="{FF2B5EF4-FFF2-40B4-BE49-F238E27FC236}">
              <a16:creationId xmlns:a16="http://schemas.microsoft.com/office/drawing/2014/main" id="{8D84768E-57CD-4E40-9014-07D4212C19B3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0</xdr:rowOff>
    </xdr:to>
    <xdr:sp macro="" textlink="">
      <xdr:nvSpPr>
        <xdr:cNvPr id="770" name="Line 187">
          <a:extLst>
            <a:ext uri="{FF2B5EF4-FFF2-40B4-BE49-F238E27FC236}">
              <a16:creationId xmlns:a16="http://schemas.microsoft.com/office/drawing/2014/main" id="{E2AB9436-10E0-4F63-8443-9A418FB2FB32}"/>
            </a:ext>
          </a:extLst>
        </xdr:cNvPr>
        <xdr:cNvSpPr>
          <a:spLocks noChangeShapeType="1"/>
        </xdr:cNvSpPr>
      </xdr:nvSpPr>
      <xdr:spPr bwMode="auto">
        <a:xfrm>
          <a:off x="16344900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71" name="Line 46">
          <a:extLst>
            <a:ext uri="{FF2B5EF4-FFF2-40B4-BE49-F238E27FC236}">
              <a16:creationId xmlns:a16="http://schemas.microsoft.com/office/drawing/2014/main" id="{2A5A18AB-F648-4346-9FAB-3B2AFBEF46A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72" name="Line 47">
          <a:extLst>
            <a:ext uri="{FF2B5EF4-FFF2-40B4-BE49-F238E27FC236}">
              <a16:creationId xmlns:a16="http://schemas.microsoft.com/office/drawing/2014/main" id="{1144AF0E-9384-4827-B5D8-4286E20CCA3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73" name="Line 48">
          <a:extLst>
            <a:ext uri="{FF2B5EF4-FFF2-40B4-BE49-F238E27FC236}">
              <a16:creationId xmlns:a16="http://schemas.microsoft.com/office/drawing/2014/main" id="{3D4C18B1-3AC4-49B4-8A36-08E21450E1B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74" name="Line 49">
          <a:extLst>
            <a:ext uri="{FF2B5EF4-FFF2-40B4-BE49-F238E27FC236}">
              <a16:creationId xmlns:a16="http://schemas.microsoft.com/office/drawing/2014/main" id="{F24AB9FF-61BC-449E-A123-BF3AA29E87E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75" name="Line 50">
          <a:extLst>
            <a:ext uri="{FF2B5EF4-FFF2-40B4-BE49-F238E27FC236}">
              <a16:creationId xmlns:a16="http://schemas.microsoft.com/office/drawing/2014/main" id="{1D07AD77-BB2C-4F9B-87C7-7408221625E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76" name="Line 51">
          <a:extLst>
            <a:ext uri="{FF2B5EF4-FFF2-40B4-BE49-F238E27FC236}">
              <a16:creationId xmlns:a16="http://schemas.microsoft.com/office/drawing/2014/main" id="{51376BEE-8AE8-4618-BCB0-39D14A83A5D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77" name="Line 182">
          <a:extLst>
            <a:ext uri="{FF2B5EF4-FFF2-40B4-BE49-F238E27FC236}">
              <a16:creationId xmlns:a16="http://schemas.microsoft.com/office/drawing/2014/main" id="{046CDA4E-F435-49EB-AED8-2CEC6646ED4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78" name="Line 183">
          <a:extLst>
            <a:ext uri="{FF2B5EF4-FFF2-40B4-BE49-F238E27FC236}">
              <a16:creationId xmlns:a16="http://schemas.microsoft.com/office/drawing/2014/main" id="{D7FE824C-EABF-4360-A372-775E2D2DB7A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79" name="Line 184">
          <a:extLst>
            <a:ext uri="{FF2B5EF4-FFF2-40B4-BE49-F238E27FC236}">
              <a16:creationId xmlns:a16="http://schemas.microsoft.com/office/drawing/2014/main" id="{E9C053F0-DC7A-423E-AE28-47ADB9C80D7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80" name="Line 185">
          <a:extLst>
            <a:ext uri="{FF2B5EF4-FFF2-40B4-BE49-F238E27FC236}">
              <a16:creationId xmlns:a16="http://schemas.microsoft.com/office/drawing/2014/main" id="{8BC6ABD9-7FB2-4EF1-8B0B-00880FD085A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81" name="Line 186">
          <a:extLst>
            <a:ext uri="{FF2B5EF4-FFF2-40B4-BE49-F238E27FC236}">
              <a16:creationId xmlns:a16="http://schemas.microsoft.com/office/drawing/2014/main" id="{2E858740-EFE5-4625-A1B2-C676C322300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82" name="Line 187">
          <a:extLst>
            <a:ext uri="{FF2B5EF4-FFF2-40B4-BE49-F238E27FC236}">
              <a16:creationId xmlns:a16="http://schemas.microsoft.com/office/drawing/2014/main" id="{01014C1C-DC25-42C7-9927-2E7BAA94FD2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83" name="Line 46">
          <a:extLst>
            <a:ext uri="{FF2B5EF4-FFF2-40B4-BE49-F238E27FC236}">
              <a16:creationId xmlns:a16="http://schemas.microsoft.com/office/drawing/2014/main" id="{85C1958E-7695-45DE-A0B6-B9381763FAD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84" name="Line 47">
          <a:extLst>
            <a:ext uri="{FF2B5EF4-FFF2-40B4-BE49-F238E27FC236}">
              <a16:creationId xmlns:a16="http://schemas.microsoft.com/office/drawing/2014/main" id="{CCEFF017-D167-436C-B6EE-4D14A82C509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85" name="Line 48">
          <a:extLst>
            <a:ext uri="{FF2B5EF4-FFF2-40B4-BE49-F238E27FC236}">
              <a16:creationId xmlns:a16="http://schemas.microsoft.com/office/drawing/2014/main" id="{D75F57B6-4423-454D-BFFE-51DA7CD7C7B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86" name="Line 49">
          <a:extLst>
            <a:ext uri="{FF2B5EF4-FFF2-40B4-BE49-F238E27FC236}">
              <a16:creationId xmlns:a16="http://schemas.microsoft.com/office/drawing/2014/main" id="{3B002D69-451C-4673-889A-727B0F53E59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87" name="Line 50">
          <a:extLst>
            <a:ext uri="{FF2B5EF4-FFF2-40B4-BE49-F238E27FC236}">
              <a16:creationId xmlns:a16="http://schemas.microsoft.com/office/drawing/2014/main" id="{0160F6B2-C6F7-4600-9DCE-CF0D18C47C2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88" name="Line 51">
          <a:extLst>
            <a:ext uri="{FF2B5EF4-FFF2-40B4-BE49-F238E27FC236}">
              <a16:creationId xmlns:a16="http://schemas.microsoft.com/office/drawing/2014/main" id="{DDB84234-73C4-4488-AA31-9B0534301BE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89" name="Line 182">
          <a:extLst>
            <a:ext uri="{FF2B5EF4-FFF2-40B4-BE49-F238E27FC236}">
              <a16:creationId xmlns:a16="http://schemas.microsoft.com/office/drawing/2014/main" id="{4E217BD6-0885-439B-B5BA-DF932210B93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90" name="Line 183">
          <a:extLst>
            <a:ext uri="{FF2B5EF4-FFF2-40B4-BE49-F238E27FC236}">
              <a16:creationId xmlns:a16="http://schemas.microsoft.com/office/drawing/2014/main" id="{F82E1CE6-4949-46AD-A992-073FA607714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91" name="Line 184">
          <a:extLst>
            <a:ext uri="{FF2B5EF4-FFF2-40B4-BE49-F238E27FC236}">
              <a16:creationId xmlns:a16="http://schemas.microsoft.com/office/drawing/2014/main" id="{6EA7D248-1D01-47FC-AA18-2B28E3C0DD8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92" name="Line 185">
          <a:extLst>
            <a:ext uri="{FF2B5EF4-FFF2-40B4-BE49-F238E27FC236}">
              <a16:creationId xmlns:a16="http://schemas.microsoft.com/office/drawing/2014/main" id="{88A63952-C6E2-4BD3-9349-06DF61BFD9F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93" name="Line 186">
          <a:extLst>
            <a:ext uri="{FF2B5EF4-FFF2-40B4-BE49-F238E27FC236}">
              <a16:creationId xmlns:a16="http://schemas.microsoft.com/office/drawing/2014/main" id="{F9B0F8B9-87B2-44F7-9BF0-48A05D1EE55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94" name="Line 187">
          <a:extLst>
            <a:ext uri="{FF2B5EF4-FFF2-40B4-BE49-F238E27FC236}">
              <a16:creationId xmlns:a16="http://schemas.microsoft.com/office/drawing/2014/main" id="{39842C4A-8940-406B-B311-98F45D771FD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95" name="Line 46">
          <a:extLst>
            <a:ext uri="{FF2B5EF4-FFF2-40B4-BE49-F238E27FC236}">
              <a16:creationId xmlns:a16="http://schemas.microsoft.com/office/drawing/2014/main" id="{B5887605-20BD-40A1-9D8E-D3F87998C86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96" name="Line 47">
          <a:extLst>
            <a:ext uri="{FF2B5EF4-FFF2-40B4-BE49-F238E27FC236}">
              <a16:creationId xmlns:a16="http://schemas.microsoft.com/office/drawing/2014/main" id="{DE3AD640-C098-4551-841F-3FD7EF2BC45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97" name="Line 48">
          <a:extLst>
            <a:ext uri="{FF2B5EF4-FFF2-40B4-BE49-F238E27FC236}">
              <a16:creationId xmlns:a16="http://schemas.microsoft.com/office/drawing/2014/main" id="{2C7F644C-FDF4-4217-8DD3-AABFC797B69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98" name="Line 49">
          <a:extLst>
            <a:ext uri="{FF2B5EF4-FFF2-40B4-BE49-F238E27FC236}">
              <a16:creationId xmlns:a16="http://schemas.microsoft.com/office/drawing/2014/main" id="{87E32762-AB97-44CF-968F-00401AE1CEC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799" name="Line 50">
          <a:extLst>
            <a:ext uri="{FF2B5EF4-FFF2-40B4-BE49-F238E27FC236}">
              <a16:creationId xmlns:a16="http://schemas.microsoft.com/office/drawing/2014/main" id="{8A892632-6A12-42B8-AA96-FC069FC3DA9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00" name="Line 51">
          <a:extLst>
            <a:ext uri="{FF2B5EF4-FFF2-40B4-BE49-F238E27FC236}">
              <a16:creationId xmlns:a16="http://schemas.microsoft.com/office/drawing/2014/main" id="{097E981E-A86E-4D3F-9287-B2FF16C9AE6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01" name="Line 182">
          <a:extLst>
            <a:ext uri="{FF2B5EF4-FFF2-40B4-BE49-F238E27FC236}">
              <a16:creationId xmlns:a16="http://schemas.microsoft.com/office/drawing/2014/main" id="{72F8051C-A698-48E9-B3F1-C4FF39AA2BF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02" name="Line 183">
          <a:extLst>
            <a:ext uri="{FF2B5EF4-FFF2-40B4-BE49-F238E27FC236}">
              <a16:creationId xmlns:a16="http://schemas.microsoft.com/office/drawing/2014/main" id="{5F5BA9CB-E352-4521-A7FD-3316F61F0DC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03" name="Line 184">
          <a:extLst>
            <a:ext uri="{FF2B5EF4-FFF2-40B4-BE49-F238E27FC236}">
              <a16:creationId xmlns:a16="http://schemas.microsoft.com/office/drawing/2014/main" id="{ADB60A4E-ECD4-4153-97F4-D2FD11C1569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04" name="Line 185">
          <a:extLst>
            <a:ext uri="{FF2B5EF4-FFF2-40B4-BE49-F238E27FC236}">
              <a16:creationId xmlns:a16="http://schemas.microsoft.com/office/drawing/2014/main" id="{5FBB0571-F6BC-466D-82C6-B851DB448C3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05" name="Line 186">
          <a:extLst>
            <a:ext uri="{FF2B5EF4-FFF2-40B4-BE49-F238E27FC236}">
              <a16:creationId xmlns:a16="http://schemas.microsoft.com/office/drawing/2014/main" id="{43F83E4C-18B4-46F4-9FE5-FB33877284F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06" name="Line 187">
          <a:extLst>
            <a:ext uri="{FF2B5EF4-FFF2-40B4-BE49-F238E27FC236}">
              <a16:creationId xmlns:a16="http://schemas.microsoft.com/office/drawing/2014/main" id="{4CBF2F5A-1D00-4826-87BD-57FC732A29E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07" name="Line 46">
          <a:extLst>
            <a:ext uri="{FF2B5EF4-FFF2-40B4-BE49-F238E27FC236}">
              <a16:creationId xmlns:a16="http://schemas.microsoft.com/office/drawing/2014/main" id="{93BEFFF9-28BB-4C7F-857B-2EF7D728EDE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08" name="Line 47">
          <a:extLst>
            <a:ext uri="{FF2B5EF4-FFF2-40B4-BE49-F238E27FC236}">
              <a16:creationId xmlns:a16="http://schemas.microsoft.com/office/drawing/2014/main" id="{0AB45192-7756-4225-91E0-C9BF2483E1D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09" name="Line 48">
          <a:extLst>
            <a:ext uri="{FF2B5EF4-FFF2-40B4-BE49-F238E27FC236}">
              <a16:creationId xmlns:a16="http://schemas.microsoft.com/office/drawing/2014/main" id="{0018F803-AC80-4350-A92A-49D02040E45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10" name="Line 49">
          <a:extLst>
            <a:ext uri="{FF2B5EF4-FFF2-40B4-BE49-F238E27FC236}">
              <a16:creationId xmlns:a16="http://schemas.microsoft.com/office/drawing/2014/main" id="{7D2C24BD-D81C-4850-B42E-A9BB77F93EA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11" name="Line 50">
          <a:extLst>
            <a:ext uri="{FF2B5EF4-FFF2-40B4-BE49-F238E27FC236}">
              <a16:creationId xmlns:a16="http://schemas.microsoft.com/office/drawing/2014/main" id="{D03B9CCE-4390-4C50-9FF1-F68F86DBF05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12" name="Line 51">
          <a:extLst>
            <a:ext uri="{FF2B5EF4-FFF2-40B4-BE49-F238E27FC236}">
              <a16:creationId xmlns:a16="http://schemas.microsoft.com/office/drawing/2014/main" id="{7DAFC71B-A7D6-466F-85D3-FCFA333884D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13" name="Line 182">
          <a:extLst>
            <a:ext uri="{FF2B5EF4-FFF2-40B4-BE49-F238E27FC236}">
              <a16:creationId xmlns:a16="http://schemas.microsoft.com/office/drawing/2014/main" id="{DA0FE23A-4245-47AF-9D4D-450F20F5D83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14" name="Line 183">
          <a:extLst>
            <a:ext uri="{FF2B5EF4-FFF2-40B4-BE49-F238E27FC236}">
              <a16:creationId xmlns:a16="http://schemas.microsoft.com/office/drawing/2014/main" id="{6FE1C8A0-636E-4830-AD18-01346C3942F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15" name="Line 184">
          <a:extLst>
            <a:ext uri="{FF2B5EF4-FFF2-40B4-BE49-F238E27FC236}">
              <a16:creationId xmlns:a16="http://schemas.microsoft.com/office/drawing/2014/main" id="{9A1E8A63-B7FA-41BE-AD49-A08073444AF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16" name="Line 185">
          <a:extLst>
            <a:ext uri="{FF2B5EF4-FFF2-40B4-BE49-F238E27FC236}">
              <a16:creationId xmlns:a16="http://schemas.microsoft.com/office/drawing/2014/main" id="{780D4D14-D858-4DD2-B46D-69A119B6A9C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17" name="Line 186">
          <a:extLst>
            <a:ext uri="{FF2B5EF4-FFF2-40B4-BE49-F238E27FC236}">
              <a16:creationId xmlns:a16="http://schemas.microsoft.com/office/drawing/2014/main" id="{F7F16196-BCB2-4D65-AA6C-90BEF3F1DBC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18" name="Line 187">
          <a:extLst>
            <a:ext uri="{FF2B5EF4-FFF2-40B4-BE49-F238E27FC236}">
              <a16:creationId xmlns:a16="http://schemas.microsoft.com/office/drawing/2014/main" id="{0F059CB5-438A-4980-817B-6478620B4DA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19" name="Line 46">
          <a:extLst>
            <a:ext uri="{FF2B5EF4-FFF2-40B4-BE49-F238E27FC236}">
              <a16:creationId xmlns:a16="http://schemas.microsoft.com/office/drawing/2014/main" id="{BF8922AE-575E-4CCF-B032-B59D0B1D6AC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20" name="Line 47">
          <a:extLst>
            <a:ext uri="{FF2B5EF4-FFF2-40B4-BE49-F238E27FC236}">
              <a16:creationId xmlns:a16="http://schemas.microsoft.com/office/drawing/2014/main" id="{F24AF47B-E068-4AF0-A060-3D0F555F020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21" name="Line 48">
          <a:extLst>
            <a:ext uri="{FF2B5EF4-FFF2-40B4-BE49-F238E27FC236}">
              <a16:creationId xmlns:a16="http://schemas.microsoft.com/office/drawing/2014/main" id="{7115A1D5-14B3-49F4-97E8-C61F48C7681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22" name="Line 49">
          <a:extLst>
            <a:ext uri="{FF2B5EF4-FFF2-40B4-BE49-F238E27FC236}">
              <a16:creationId xmlns:a16="http://schemas.microsoft.com/office/drawing/2014/main" id="{68626668-C2B6-4AC5-A286-EEADEDF2AA1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23" name="Line 50">
          <a:extLst>
            <a:ext uri="{FF2B5EF4-FFF2-40B4-BE49-F238E27FC236}">
              <a16:creationId xmlns:a16="http://schemas.microsoft.com/office/drawing/2014/main" id="{9CFF687E-E3C3-4FEA-867D-EFDCDBE5378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24" name="Line 51">
          <a:extLst>
            <a:ext uri="{FF2B5EF4-FFF2-40B4-BE49-F238E27FC236}">
              <a16:creationId xmlns:a16="http://schemas.microsoft.com/office/drawing/2014/main" id="{2DC6A461-0FB0-4E92-B983-1B517C93D00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25" name="Line 182">
          <a:extLst>
            <a:ext uri="{FF2B5EF4-FFF2-40B4-BE49-F238E27FC236}">
              <a16:creationId xmlns:a16="http://schemas.microsoft.com/office/drawing/2014/main" id="{9FE7830F-22D6-4751-B6C3-643D6D74A92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26" name="Line 183">
          <a:extLst>
            <a:ext uri="{FF2B5EF4-FFF2-40B4-BE49-F238E27FC236}">
              <a16:creationId xmlns:a16="http://schemas.microsoft.com/office/drawing/2014/main" id="{DB739AE3-DDA3-44B1-85E6-E6959DF53A5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27" name="Line 184">
          <a:extLst>
            <a:ext uri="{FF2B5EF4-FFF2-40B4-BE49-F238E27FC236}">
              <a16:creationId xmlns:a16="http://schemas.microsoft.com/office/drawing/2014/main" id="{A2E5DA10-7E47-4CFA-8EC9-521C5790824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28" name="Line 185">
          <a:extLst>
            <a:ext uri="{FF2B5EF4-FFF2-40B4-BE49-F238E27FC236}">
              <a16:creationId xmlns:a16="http://schemas.microsoft.com/office/drawing/2014/main" id="{0F9A316F-339A-4021-B479-71F84EB42E6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29" name="Line 186">
          <a:extLst>
            <a:ext uri="{FF2B5EF4-FFF2-40B4-BE49-F238E27FC236}">
              <a16:creationId xmlns:a16="http://schemas.microsoft.com/office/drawing/2014/main" id="{E7760E7C-8B59-4998-8420-CA2ECDD2D13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30" name="Line 187">
          <a:extLst>
            <a:ext uri="{FF2B5EF4-FFF2-40B4-BE49-F238E27FC236}">
              <a16:creationId xmlns:a16="http://schemas.microsoft.com/office/drawing/2014/main" id="{61C5F1BD-BCB4-4BD4-8353-3749A6B654B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31" name="Line 46">
          <a:extLst>
            <a:ext uri="{FF2B5EF4-FFF2-40B4-BE49-F238E27FC236}">
              <a16:creationId xmlns:a16="http://schemas.microsoft.com/office/drawing/2014/main" id="{EA49DF07-013D-4F56-B2A9-6728C597BCB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32" name="Line 47">
          <a:extLst>
            <a:ext uri="{FF2B5EF4-FFF2-40B4-BE49-F238E27FC236}">
              <a16:creationId xmlns:a16="http://schemas.microsoft.com/office/drawing/2014/main" id="{DE2D6B3C-3F13-48BE-9703-DF1925EF70B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33" name="Line 48">
          <a:extLst>
            <a:ext uri="{FF2B5EF4-FFF2-40B4-BE49-F238E27FC236}">
              <a16:creationId xmlns:a16="http://schemas.microsoft.com/office/drawing/2014/main" id="{E5F417A2-764B-44A1-A18B-962DA4686EE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34" name="Line 49">
          <a:extLst>
            <a:ext uri="{FF2B5EF4-FFF2-40B4-BE49-F238E27FC236}">
              <a16:creationId xmlns:a16="http://schemas.microsoft.com/office/drawing/2014/main" id="{119E4C64-059F-43C0-83B8-28AF1A626D8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35" name="Line 50">
          <a:extLst>
            <a:ext uri="{FF2B5EF4-FFF2-40B4-BE49-F238E27FC236}">
              <a16:creationId xmlns:a16="http://schemas.microsoft.com/office/drawing/2014/main" id="{0879B522-1715-4D6D-9112-087566A802E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36" name="Line 51">
          <a:extLst>
            <a:ext uri="{FF2B5EF4-FFF2-40B4-BE49-F238E27FC236}">
              <a16:creationId xmlns:a16="http://schemas.microsoft.com/office/drawing/2014/main" id="{B3DFE23C-1122-447B-876F-486F692D222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37" name="Line 182">
          <a:extLst>
            <a:ext uri="{FF2B5EF4-FFF2-40B4-BE49-F238E27FC236}">
              <a16:creationId xmlns:a16="http://schemas.microsoft.com/office/drawing/2014/main" id="{CECA871C-AD0E-408C-AB9D-6B31AE97D8D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38" name="Line 183">
          <a:extLst>
            <a:ext uri="{FF2B5EF4-FFF2-40B4-BE49-F238E27FC236}">
              <a16:creationId xmlns:a16="http://schemas.microsoft.com/office/drawing/2014/main" id="{D1F22363-CC7D-4E32-A730-96E62233CAB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39" name="Line 184">
          <a:extLst>
            <a:ext uri="{FF2B5EF4-FFF2-40B4-BE49-F238E27FC236}">
              <a16:creationId xmlns:a16="http://schemas.microsoft.com/office/drawing/2014/main" id="{F15539B4-FC3F-4EDA-9C90-DE6CD45DC9D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40" name="Line 185">
          <a:extLst>
            <a:ext uri="{FF2B5EF4-FFF2-40B4-BE49-F238E27FC236}">
              <a16:creationId xmlns:a16="http://schemas.microsoft.com/office/drawing/2014/main" id="{1B08ABC4-E3B5-456A-BF59-CE2532613F0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41" name="Line 186">
          <a:extLst>
            <a:ext uri="{FF2B5EF4-FFF2-40B4-BE49-F238E27FC236}">
              <a16:creationId xmlns:a16="http://schemas.microsoft.com/office/drawing/2014/main" id="{D997844B-778B-4C06-BC7A-CF1EF6E4643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42" name="Line 187">
          <a:extLst>
            <a:ext uri="{FF2B5EF4-FFF2-40B4-BE49-F238E27FC236}">
              <a16:creationId xmlns:a16="http://schemas.microsoft.com/office/drawing/2014/main" id="{90887E08-2FD0-4A4A-8953-FD9A831B043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43" name="Line 46">
          <a:extLst>
            <a:ext uri="{FF2B5EF4-FFF2-40B4-BE49-F238E27FC236}">
              <a16:creationId xmlns:a16="http://schemas.microsoft.com/office/drawing/2014/main" id="{66DF3881-990E-4E88-A66E-4ADBE5EF80F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44" name="Line 47">
          <a:extLst>
            <a:ext uri="{FF2B5EF4-FFF2-40B4-BE49-F238E27FC236}">
              <a16:creationId xmlns:a16="http://schemas.microsoft.com/office/drawing/2014/main" id="{F0DF543C-D584-4680-973E-96FA6BCFB93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45" name="Line 48">
          <a:extLst>
            <a:ext uri="{FF2B5EF4-FFF2-40B4-BE49-F238E27FC236}">
              <a16:creationId xmlns:a16="http://schemas.microsoft.com/office/drawing/2014/main" id="{CB4BAEC6-7EA4-4309-A2D1-3E0DC70B3FF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46" name="Line 49">
          <a:extLst>
            <a:ext uri="{FF2B5EF4-FFF2-40B4-BE49-F238E27FC236}">
              <a16:creationId xmlns:a16="http://schemas.microsoft.com/office/drawing/2014/main" id="{5ED24C37-83D7-433F-B020-913F0B60739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47" name="Line 50">
          <a:extLst>
            <a:ext uri="{FF2B5EF4-FFF2-40B4-BE49-F238E27FC236}">
              <a16:creationId xmlns:a16="http://schemas.microsoft.com/office/drawing/2014/main" id="{659AA9EC-D453-4293-93FA-4A29DE59143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48" name="Line 51">
          <a:extLst>
            <a:ext uri="{FF2B5EF4-FFF2-40B4-BE49-F238E27FC236}">
              <a16:creationId xmlns:a16="http://schemas.microsoft.com/office/drawing/2014/main" id="{3D20D4F6-0CB2-4019-A0FB-A20159C6E5A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49" name="Line 182">
          <a:extLst>
            <a:ext uri="{FF2B5EF4-FFF2-40B4-BE49-F238E27FC236}">
              <a16:creationId xmlns:a16="http://schemas.microsoft.com/office/drawing/2014/main" id="{99E0DD31-97A4-465C-98F0-7C727C4D413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50" name="Line 183">
          <a:extLst>
            <a:ext uri="{FF2B5EF4-FFF2-40B4-BE49-F238E27FC236}">
              <a16:creationId xmlns:a16="http://schemas.microsoft.com/office/drawing/2014/main" id="{EFB0CA08-65A5-4A75-A736-B3056678386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51" name="Line 184">
          <a:extLst>
            <a:ext uri="{FF2B5EF4-FFF2-40B4-BE49-F238E27FC236}">
              <a16:creationId xmlns:a16="http://schemas.microsoft.com/office/drawing/2014/main" id="{B9DB264E-9F8E-4770-B748-0437BB99C42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52" name="Line 185">
          <a:extLst>
            <a:ext uri="{FF2B5EF4-FFF2-40B4-BE49-F238E27FC236}">
              <a16:creationId xmlns:a16="http://schemas.microsoft.com/office/drawing/2014/main" id="{D978C946-64E0-4868-BDFF-F0C2EE975CA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53" name="Line 186">
          <a:extLst>
            <a:ext uri="{FF2B5EF4-FFF2-40B4-BE49-F238E27FC236}">
              <a16:creationId xmlns:a16="http://schemas.microsoft.com/office/drawing/2014/main" id="{3D4F97A5-E93B-4610-BD53-B9A7350B14E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54" name="Line 187">
          <a:extLst>
            <a:ext uri="{FF2B5EF4-FFF2-40B4-BE49-F238E27FC236}">
              <a16:creationId xmlns:a16="http://schemas.microsoft.com/office/drawing/2014/main" id="{32947192-2E50-45FB-9D30-E27743D0A7F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55" name="Line 46">
          <a:extLst>
            <a:ext uri="{FF2B5EF4-FFF2-40B4-BE49-F238E27FC236}">
              <a16:creationId xmlns:a16="http://schemas.microsoft.com/office/drawing/2014/main" id="{F6742DC3-C404-4589-A103-5D0232FD37F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56" name="Line 47">
          <a:extLst>
            <a:ext uri="{FF2B5EF4-FFF2-40B4-BE49-F238E27FC236}">
              <a16:creationId xmlns:a16="http://schemas.microsoft.com/office/drawing/2014/main" id="{409D7823-4626-4D75-B44A-4EE1CE1BA3A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57" name="Line 48">
          <a:extLst>
            <a:ext uri="{FF2B5EF4-FFF2-40B4-BE49-F238E27FC236}">
              <a16:creationId xmlns:a16="http://schemas.microsoft.com/office/drawing/2014/main" id="{1BC282A1-A9E1-45CC-8C68-674694A82F1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58" name="Line 49">
          <a:extLst>
            <a:ext uri="{FF2B5EF4-FFF2-40B4-BE49-F238E27FC236}">
              <a16:creationId xmlns:a16="http://schemas.microsoft.com/office/drawing/2014/main" id="{3B405442-9C72-4675-A4D1-BB6AB2E716C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59" name="Line 50">
          <a:extLst>
            <a:ext uri="{FF2B5EF4-FFF2-40B4-BE49-F238E27FC236}">
              <a16:creationId xmlns:a16="http://schemas.microsoft.com/office/drawing/2014/main" id="{F20D8212-7F45-43E4-AEFD-63023C5CB75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60" name="Line 51">
          <a:extLst>
            <a:ext uri="{FF2B5EF4-FFF2-40B4-BE49-F238E27FC236}">
              <a16:creationId xmlns:a16="http://schemas.microsoft.com/office/drawing/2014/main" id="{2000DA8D-7666-4B14-BD97-8DCB4114ADA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61" name="Line 182">
          <a:extLst>
            <a:ext uri="{FF2B5EF4-FFF2-40B4-BE49-F238E27FC236}">
              <a16:creationId xmlns:a16="http://schemas.microsoft.com/office/drawing/2014/main" id="{6018041F-05AF-4A4A-9702-AF31A3E102C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62" name="Line 183">
          <a:extLst>
            <a:ext uri="{FF2B5EF4-FFF2-40B4-BE49-F238E27FC236}">
              <a16:creationId xmlns:a16="http://schemas.microsoft.com/office/drawing/2014/main" id="{C883D98B-6A6F-47E4-84C7-B20EE420196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63" name="Line 184">
          <a:extLst>
            <a:ext uri="{FF2B5EF4-FFF2-40B4-BE49-F238E27FC236}">
              <a16:creationId xmlns:a16="http://schemas.microsoft.com/office/drawing/2014/main" id="{8B12C303-33DB-4242-A02E-7EAC66BFB87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64" name="Line 185">
          <a:extLst>
            <a:ext uri="{FF2B5EF4-FFF2-40B4-BE49-F238E27FC236}">
              <a16:creationId xmlns:a16="http://schemas.microsoft.com/office/drawing/2014/main" id="{2FC8DD79-F545-4925-9079-4158D278440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65" name="Line 186">
          <a:extLst>
            <a:ext uri="{FF2B5EF4-FFF2-40B4-BE49-F238E27FC236}">
              <a16:creationId xmlns:a16="http://schemas.microsoft.com/office/drawing/2014/main" id="{568362F8-1432-4A75-A440-8194F99FBC4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66" name="Line 187">
          <a:extLst>
            <a:ext uri="{FF2B5EF4-FFF2-40B4-BE49-F238E27FC236}">
              <a16:creationId xmlns:a16="http://schemas.microsoft.com/office/drawing/2014/main" id="{526805D6-D34B-46F3-AA76-5F9CBFED6CB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67" name="Line 46">
          <a:extLst>
            <a:ext uri="{FF2B5EF4-FFF2-40B4-BE49-F238E27FC236}">
              <a16:creationId xmlns:a16="http://schemas.microsoft.com/office/drawing/2014/main" id="{B6DA068A-77A4-49A3-AAE4-7E777F9D0A0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68" name="Line 47">
          <a:extLst>
            <a:ext uri="{FF2B5EF4-FFF2-40B4-BE49-F238E27FC236}">
              <a16:creationId xmlns:a16="http://schemas.microsoft.com/office/drawing/2014/main" id="{3EC36544-C35E-45DE-9CDA-6BD9D20C48A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69" name="Line 48">
          <a:extLst>
            <a:ext uri="{FF2B5EF4-FFF2-40B4-BE49-F238E27FC236}">
              <a16:creationId xmlns:a16="http://schemas.microsoft.com/office/drawing/2014/main" id="{955D8086-285B-49BE-ADEA-672B49B7989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70" name="Line 49">
          <a:extLst>
            <a:ext uri="{FF2B5EF4-FFF2-40B4-BE49-F238E27FC236}">
              <a16:creationId xmlns:a16="http://schemas.microsoft.com/office/drawing/2014/main" id="{8FA2EEF3-64F9-4F23-8D80-23FE15E11FC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71" name="Line 50">
          <a:extLst>
            <a:ext uri="{FF2B5EF4-FFF2-40B4-BE49-F238E27FC236}">
              <a16:creationId xmlns:a16="http://schemas.microsoft.com/office/drawing/2014/main" id="{9CED755F-3EF7-47C4-A47C-2173D97AEC9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72" name="Line 51">
          <a:extLst>
            <a:ext uri="{FF2B5EF4-FFF2-40B4-BE49-F238E27FC236}">
              <a16:creationId xmlns:a16="http://schemas.microsoft.com/office/drawing/2014/main" id="{CCA07B14-4D42-429D-83AE-AB04D843E6B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73" name="Line 182">
          <a:extLst>
            <a:ext uri="{FF2B5EF4-FFF2-40B4-BE49-F238E27FC236}">
              <a16:creationId xmlns:a16="http://schemas.microsoft.com/office/drawing/2014/main" id="{19AE2D74-E37A-4838-9506-D8E1FB8ABBE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74" name="Line 183">
          <a:extLst>
            <a:ext uri="{FF2B5EF4-FFF2-40B4-BE49-F238E27FC236}">
              <a16:creationId xmlns:a16="http://schemas.microsoft.com/office/drawing/2014/main" id="{229B1AE5-21A4-426F-B5EB-9EC2CFD8163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75" name="Line 184">
          <a:extLst>
            <a:ext uri="{FF2B5EF4-FFF2-40B4-BE49-F238E27FC236}">
              <a16:creationId xmlns:a16="http://schemas.microsoft.com/office/drawing/2014/main" id="{62AA4A59-4292-4872-B45F-A19F7B9F940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76" name="Line 185">
          <a:extLst>
            <a:ext uri="{FF2B5EF4-FFF2-40B4-BE49-F238E27FC236}">
              <a16:creationId xmlns:a16="http://schemas.microsoft.com/office/drawing/2014/main" id="{B137E23C-7530-4F6D-8588-8E9E8B781D2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77" name="Line 186">
          <a:extLst>
            <a:ext uri="{FF2B5EF4-FFF2-40B4-BE49-F238E27FC236}">
              <a16:creationId xmlns:a16="http://schemas.microsoft.com/office/drawing/2014/main" id="{1382356D-D7D6-4EDB-BB14-667CA73E403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78" name="Line 187">
          <a:extLst>
            <a:ext uri="{FF2B5EF4-FFF2-40B4-BE49-F238E27FC236}">
              <a16:creationId xmlns:a16="http://schemas.microsoft.com/office/drawing/2014/main" id="{C2F3C333-D773-4A04-B610-C84B79F470F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79" name="Line 46">
          <a:extLst>
            <a:ext uri="{FF2B5EF4-FFF2-40B4-BE49-F238E27FC236}">
              <a16:creationId xmlns:a16="http://schemas.microsoft.com/office/drawing/2014/main" id="{F1DDE2A9-D9E8-4BBF-BB5C-A3C3F901D55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80" name="Line 47">
          <a:extLst>
            <a:ext uri="{FF2B5EF4-FFF2-40B4-BE49-F238E27FC236}">
              <a16:creationId xmlns:a16="http://schemas.microsoft.com/office/drawing/2014/main" id="{C601098E-074A-4CD9-9B73-E9F4EB97442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81" name="Line 48">
          <a:extLst>
            <a:ext uri="{FF2B5EF4-FFF2-40B4-BE49-F238E27FC236}">
              <a16:creationId xmlns:a16="http://schemas.microsoft.com/office/drawing/2014/main" id="{2EF05111-7594-4EC6-A5DE-C242D049021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82" name="Line 49">
          <a:extLst>
            <a:ext uri="{FF2B5EF4-FFF2-40B4-BE49-F238E27FC236}">
              <a16:creationId xmlns:a16="http://schemas.microsoft.com/office/drawing/2014/main" id="{50A0B410-6756-440D-A8D2-185A1AB9447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83" name="Line 50">
          <a:extLst>
            <a:ext uri="{FF2B5EF4-FFF2-40B4-BE49-F238E27FC236}">
              <a16:creationId xmlns:a16="http://schemas.microsoft.com/office/drawing/2014/main" id="{F85F610B-7942-4021-9050-8533DFFBF17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84" name="Line 51">
          <a:extLst>
            <a:ext uri="{FF2B5EF4-FFF2-40B4-BE49-F238E27FC236}">
              <a16:creationId xmlns:a16="http://schemas.microsoft.com/office/drawing/2014/main" id="{2E3A1994-70B1-45E3-9B0C-5054EAF7F89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85" name="Line 182">
          <a:extLst>
            <a:ext uri="{FF2B5EF4-FFF2-40B4-BE49-F238E27FC236}">
              <a16:creationId xmlns:a16="http://schemas.microsoft.com/office/drawing/2014/main" id="{8CCA8F9A-E1E7-4F13-836B-C17393D0F46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86" name="Line 183">
          <a:extLst>
            <a:ext uri="{FF2B5EF4-FFF2-40B4-BE49-F238E27FC236}">
              <a16:creationId xmlns:a16="http://schemas.microsoft.com/office/drawing/2014/main" id="{3AA65C4F-EDF6-409F-84CC-127DE1149C5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87" name="Line 184">
          <a:extLst>
            <a:ext uri="{FF2B5EF4-FFF2-40B4-BE49-F238E27FC236}">
              <a16:creationId xmlns:a16="http://schemas.microsoft.com/office/drawing/2014/main" id="{C3A8FD38-FE0A-4209-89C6-B61DA15B1C2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88" name="Line 185">
          <a:extLst>
            <a:ext uri="{FF2B5EF4-FFF2-40B4-BE49-F238E27FC236}">
              <a16:creationId xmlns:a16="http://schemas.microsoft.com/office/drawing/2014/main" id="{23E46A2E-9EE9-42B3-AC76-047CF4EF484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89" name="Line 186">
          <a:extLst>
            <a:ext uri="{FF2B5EF4-FFF2-40B4-BE49-F238E27FC236}">
              <a16:creationId xmlns:a16="http://schemas.microsoft.com/office/drawing/2014/main" id="{EB9DA95F-D1A1-4301-AC5D-CBB550A6AC1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90" name="Line 187">
          <a:extLst>
            <a:ext uri="{FF2B5EF4-FFF2-40B4-BE49-F238E27FC236}">
              <a16:creationId xmlns:a16="http://schemas.microsoft.com/office/drawing/2014/main" id="{B5E5BAB6-00C0-4FD4-8B01-1DBFAAC010E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91" name="Line 46">
          <a:extLst>
            <a:ext uri="{FF2B5EF4-FFF2-40B4-BE49-F238E27FC236}">
              <a16:creationId xmlns:a16="http://schemas.microsoft.com/office/drawing/2014/main" id="{6369C9D2-670E-489F-8E20-0913C1EE2FF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92" name="Line 47">
          <a:extLst>
            <a:ext uri="{FF2B5EF4-FFF2-40B4-BE49-F238E27FC236}">
              <a16:creationId xmlns:a16="http://schemas.microsoft.com/office/drawing/2014/main" id="{6BFEF800-8B80-4EFE-A09E-CCAD4CC768B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93" name="Line 48">
          <a:extLst>
            <a:ext uri="{FF2B5EF4-FFF2-40B4-BE49-F238E27FC236}">
              <a16:creationId xmlns:a16="http://schemas.microsoft.com/office/drawing/2014/main" id="{578716AB-71C3-417D-A98D-AFDDB0E53D0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94" name="Line 49">
          <a:extLst>
            <a:ext uri="{FF2B5EF4-FFF2-40B4-BE49-F238E27FC236}">
              <a16:creationId xmlns:a16="http://schemas.microsoft.com/office/drawing/2014/main" id="{573F2232-814F-4477-A7AC-9C584D6530C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95" name="Line 50">
          <a:extLst>
            <a:ext uri="{FF2B5EF4-FFF2-40B4-BE49-F238E27FC236}">
              <a16:creationId xmlns:a16="http://schemas.microsoft.com/office/drawing/2014/main" id="{BBD30AF2-5017-4A85-A0D5-DC5CA6680D5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96" name="Line 51">
          <a:extLst>
            <a:ext uri="{FF2B5EF4-FFF2-40B4-BE49-F238E27FC236}">
              <a16:creationId xmlns:a16="http://schemas.microsoft.com/office/drawing/2014/main" id="{35710374-6E7A-410C-8A12-6384AE191CB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97" name="Line 182">
          <a:extLst>
            <a:ext uri="{FF2B5EF4-FFF2-40B4-BE49-F238E27FC236}">
              <a16:creationId xmlns:a16="http://schemas.microsoft.com/office/drawing/2014/main" id="{247743F1-E71C-49DC-A9FC-5BB631F85D5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98" name="Line 183">
          <a:extLst>
            <a:ext uri="{FF2B5EF4-FFF2-40B4-BE49-F238E27FC236}">
              <a16:creationId xmlns:a16="http://schemas.microsoft.com/office/drawing/2014/main" id="{49A86A45-CA27-48FA-98FF-1CA77E41461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899" name="Line 184">
          <a:extLst>
            <a:ext uri="{FF2B5EF4-FFF2-40B4-BE49-F238E27FC236}">
              <a16:creationId xmlns:a16="http://schemas.microsoft.com/office/drawing/2014/main" id="{2E4CC64E-2A9E-4D9E-80BD-A861765761A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00" name="Line 185">
          <a:extLst>
            <a:ext uri="{FF2B5EF4-FFF2-40B4-BE49-F238E27FC236}">
              <a16:creationId xmlns:a16="http://schemas.microsoft.com/office/drawing/2014/main" id="{D548330C-DE2A-465A-B14C-4337A00007B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01" name="Line 186">
          <a:extLst>
            <a:ext uri="{FF2B5EF4-FFF2-40B4-BE49-F238E27FC236}">
              <a16:creationId xmlns:a16="http://schemas.microsoft.com/office/drawing/2014/main" id="{533D7616-9A67-4654-88E3-EA171ECD82D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02" name="Line 187">
          <a:extLst>
            <a:ext uri="{FF2B5EF4-FFF2-40B4-BE49-F238E27FC236}">
              <a16:creationId xmlns:a16="http://schemas.microsoft.com/office/drawing/2014/main" id="{7376BAF8-0FD9-4384-8456-04023513626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03" name="Line 46">
          <a:extLst>
            <a:ext uri="{FF2B5EF4-FFF2-40B4-BE49-F238E27FC236}">
              <a16:creationId xmlns:a16="http://schemas.microsoft.com/office/drawing/2014/main" id="{C432FFF6-89BD-49E9-97CB-413E9E94B5E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04" name="Line 47">
          <a:extLst>
            <a:ext uri="{FF2B5EF4-FFF2-40B4-BE49-F238E27FC236}">
              <a16:creationId xmlns:a16="http://schemas.microsoft.com/office/drawing/2014/main" id="{7496D957-B1E7-491C-9F3E-0C6566E7064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05" name="Line 48">
          <a:extLst>
            <a:ext uri="{FF2B5EF4-FFF2-40B4-BE49-F238E27FC236}">
              <a16:creationId xmlns:a16="http://schemas.microsoft.com/office/drawing/2014/main" id="{13E91917-2D64-4C3D-84A9-2F33CC6FAD8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06" name="Line 49">
          <a:extLst>
            <a:ext uri="{FF2B5EF4-FFF2-40B4-BE49-F238E27FC236}">
              <a16:creationId xmlns:a16="http://schemas.microsoft.com/office/drawing/2014/main" id="{E10B8A6B-C5C6-4584-BC58-213B1871548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07" name="Line 50">
          <a:extLst>
            <a:ext uri="{FF2B5EF4-FFF2-40B4-BE49-F238E27FC236}">
              <a16:creationId xmlns:a16="http://schemas.microsoft.com/office/drawing/2014/main" id="{76285BFA-B01F-4DC7-B38B-7CD06BB0874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08" name="Line 51">
          <a:extLst>
            <a:ext uri="{FF2B5EF4-FFF2-40B4-BE49-F238E27FC236}">
              <a16:creationId xmlns:a16="http://schemas.microsoft.com/office/drawing/2014/main" id="{42C86DF5-1141-4C8A-B406-740CC202716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09" name="Line 182">
          <a:extLst>
            <a:ext uri="{FF2B5EF4-FFF2-40B4-BE49-F238E27FC236}">
              <a16:creationId xmlns:a16="http://schemas.microsoft.com/office/drawing/2014/main" id="{4E0783D4-1777-43C5-9F85-F06C20D2BC3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10" name="Line 183">
          <a:extLst>
            <a:ext uri="{FF2B5EF4-FFF2-40B4-BE49-F238E27FC236}">
              <a16:creationId xmlns:a16="http://schemas.microsoft.com/office/drawing/2014/main" id="{6620AB58-42D9-4D8B-9C13-05F29DDC754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11" name="Line 184">
          <a:extLst>
            <a:ext uri="{FF2B5EF4-FFF2-40B4-BE49-F238E27FC236}">
              <a16:creationId xmlns:a16="http://schemas.microsoft.com/office/drawing/2014/main" id="{9DB8BFDB-3B79-43E4-B642-B919ED0D97D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12" name="Line 185">
          <a:extLst>
            <a:ext uri="{FF2B5EF4-FFF2-40B4-BE49-F238E27FC236}">
              <a16:creationId xmlns:a16="http://schemas.microsoft.com/office/drawing/2014/main" id="{1794B2AD-C504-4C95-9DDA-27ED54A6964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13" name="Line 186">
          <a:extLst>
            <a:ext uri="{FF2B5EF4-FFF2-40B4-BE49-F238E27FC236}">
              <a16:creationId xmlns:a16="http://schemas.microsoft.com/office/drawing/2014/main" id="{59491877-32A7-4EAE-BFDF-0EBC108BA31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14" name="Line 187">
          <a:extLst>
            <a:ext uri="{FF2B5EF4-FFF2-40B4-BE49-F238E27FC236}">
              <a16:creationId xmlns:a16="http://schemas.microsoft.com/office/drawing/2014/main" id="{FE9DD450-232D-456B-A1EF-F15147BE167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15" name="Line 46">
          <a:extLst>
            <a:ext uri="{FF2B5EF4-FFF2-40B4-BE49-F238E27FC236}">
              <a16:creationId xmlns:a16="http://schemas.microsoft.com/office/drawing/2014/main" id="{32D2A6A5-C196-45EB-933C-210949D96AD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16" name="Line 47">
          <a:extLst>
            <a:ext uri="{FF2B5EF4-FFF2-40B4-BE49-F238E27FC236}">
              <a16:creationId xmlns:a16="http://schemas.microsoft.com/office/drawing/2014/main" id="{10688B37-E41C-408A-BE9F-A29183BE8B4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17" name="Line 48">
          <a:extLst>
            <a:ext uri="{FF2B5EF4-FFF2-40B4-BE49-F238E27FC236}">
              <a16:creationId xmlns:a16="http://schemas.microsoft.com/office/drawing/2014/main" id="{2961B461-4445-4BE2-A5BF-6DC3E29B857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18" name="Line 49">
          <a:extLst>
            <a:ext uri="{FF2B5EF4-FFF2-40B4-BE49-F238E27FC236}">
              <a16:creationId xmlns:a16="http://schemas.microsoft.com/office/drawing/2014/main" id="{19A91FBA-BE7A-46CA-9AFB-9BADFAA4B05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19" name="Line 50">
          <a:extLst>
            <a:ext uri="{FF2B5EF4-FFF2-40B4-BE49-F238E27FC236}">
              <a16:creationId xmlns:a16="http://schemas.microsoft.com/office/drawing/2014/main" id="{2C0A9043-4FEF-4475-AA8A-FC10C02D4E1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20" name="Line 51">
          <a:extLst>
            <a:ext uri="{FF2B5EF4-FFF2-40B4-BE49-F238E27FC236}">
              <a16:creationId xmlns:a16="http://schemas.microsoft.com/office/drawing/2014/main" id="{BF96C291-701D-4316-88A4-377877FEB9E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21" name="Line 182">
          <a:extLst>
            <a:ext uri="{FF2B5EF4-FFF2-40B4-BE49-F238E27FC236}">
              <a16:creationId xmlns:a16="http://schemas.microsoft.com/office/drawing/2014/main" id="{1E331328-0837-4588-9D27-1DBEDA96232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22" name="Line 183">
          <a:extLst>
            <a:ext uri="{FF2B5EF4-FFF2-40B4-BE49-F238E27FC236}">
              <a16:creationId xmlns:a16="http://schemas.microsoft.com/office/drawing/2014/main" id="{FF4B000B-4CA4-4817-81B9-7C88BECFC42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23" name="Line 184">
          <a:extLst>
            <a:ext uri="{FF2B5EF4-FFF2-40B4-BE49-F238E27FC236}">
              <a16:creationId xmlns:a16="http://schemas.microsoft.com/office/drawing/2014/main" id="{43D3CDD6-9CFF-41A2-A022-F5A32EA1C58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24" name="Line 185">
          <a:extLst>
            <a:ext uri="{FF2B5EF4-FFF2-40B4-BE49-F238E27FC236}">
              <a16:creationId xmlns:a16="http://schemas.microsoft.com/office/drawing/2014/main" id="{51178CA8-6825-4032-9FD1-93FFB26F2BE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25" name="Line 186">
          <a:extLst>
            <a:ext uri="{FF2B5EF4-FFF2-40B4-BE49-F238E27FC236}">
              <a16:creationId xmlns:a16="http://schemas.microsoft.com/office/drawing/2014/main" id="{B95E07D7-DE9F-427D-BC2A-F53F44AA89E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26" name="Line 187">
          <a:extLst>
            <a:ext uri="{FF2B5EF4-FFF2-40B4-BE49-F238E27FC236}">
              <a16:creationId xmlns:a16="http://schemas.microsoft.com/office/drawing/2014/main" id="{0520B976-F4F2-4162-A11E-D93F7376C07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27" name="Line 46">
          <a:extLst>
            <a:ext uri="{FF2B5EF4-FFF2-40B4-BE49-F238E27FC236}">
              <a16:creationId xmlns:a16="http://schemas.microsoft.com/office/drawing/2014/main" id="{FDF334AE-1024-4E8C-A2EE-22FEA478639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28" name="Line 47">
          <a:extLst>
            <a:ext uri="{FF2B5EF4-FFF2-40B4-BE49-F238E27FC236}">
              <a16:creationId xmlns:a16="http://schemas.microsoft.com/office/drawing/2014/main" id="{35FEB1E6-FC64-4AB6-B04A-BE9DB89614B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29" name="Line 48">
          <a:extLst>
            <a:ext uri="{FF2B5EF4-FFF2-40B4-BE49-F238E27FC236}">
              <a16:creationId xmlns:a16="http://schemas.microsoft.com/office/drawing/2014/main" id="{076DF7FE-332F-4019-A220-BD0B49957FF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30" name="Line 49">
          <a:extLst>
            <a:ext uri="{FF2B5EF4-FFF2-40B4-BE49-F238E27FC236}">
              <a16:creationId xmlns:a16="http://schemas.microsoft.com/office/drawing/2014/main" id="{B615976F-A11B-4F1E-8511-C22CE2DDF2E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31" name="Line 50">
          <a:extLst>
            <a:ext uri="{FF2B5EF4-FFF2-40B4-BE49-F238E27FC236}">
              <a16:creationId xmlns:a16="http://schemas.microsoft.com/office/drawing/2014/main" id="{B248E0A6-E165-4392-81EC-7F717CE2EAB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32" name="Line 51">
          <a:extLst>
            <a:ext uri="{FF2B5EF4-FFF2-40B4-BE49-F238E27FC236}">
              <a16:creationId xmlns:a16="http://schemas.microsoft.com/office/drawing/2014/main" id="{5DBBD62B-55B4-4BEE-8954-9EDA4DD33AB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33" name="Line 182">
          <a:extLst>
            <a:ext uri="{FF2B5EF4-FFF2-40B4-BE49-F238E27FC236}">
              <a16:creationId xmlns:a16="http://schemas.microsoft.com/office/drawing/2014/main" id="{BAEB69AA-5B33-43EE-A797-6F063C3FA47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34" name="Line 183">
          <a:extLst>
            <a:ext uri="{FF2B5EF4-FFF2-40B4-BE49-F238E27FC236}">
              <a16:creationId xmlns:a16="http://schemas.microsoft.com/office/drawing/2014/main" id="{977747E9-8605-4669-9049-36A57B930C2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35" name="Line 184">
          <a:extLst>
            <a:ext uri="{FF2B5EF4-FFF2-40B4-BE49-F238E27FC236}">
              <a16:creationId xmlns:a16="http://schemas.microsoft.com/office/drawing/2014/main" id="{4BAE8993-43D0-41C3-829B-94BD17BEA05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36" name="Line 185">
          <a:extLst>
            <a:ext uri="{FF2B5EF4-FFF2-40B4-BE49-F238E27FC236}">
              <a16:creationId xmlns:a16="http://schemas.microsoft.com/office/drawing/2014/main" id="{6C7DBFE4-DF3A-4288-A45B-1F54AC34457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37" name="Line 186">
          <a:extLst>
            <a:ext uri="{FF2B5EF4-FFF2-40B4-BE49-F238E27FC236}">
              <a16:creationId xmlns:a16="http://schemas.microsoft.com/office/drawing/2014/main" id="{1564EDBB-973C-40CA-9216-2CAE442503F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38" name="Line 187">
          <a:extLst>
            <a:ext uri="{FF2B5EF4-FFF2-40B4-BE49-F238E27FC236}">
              <a16:creationId xmlns:a16="http://schemas.microsoft.com/office/drawing/2014/main" id="{48788372-0259-4B7F-AF3A-58780544D67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39" name="Line 46">
          <a:extLst>
            <a:ext uri="{FF2B5EF4-FFF2-40B4-BE49-F238E27FC236}">
              <a16:creationId xmlns:a16="http://schemas.microsoft.com/office/drawing/2014/main" id="{A6C66113-8A6B-4965-AA1C-D08AF6082BA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40" name="Line 47">
          <a:extLst>
            <a:ext uri="{FF2B5EF4-FFF2-40B4-BE49-F238E27FC236}">
              <a16:creationId xmlns:a16="http://schemas.microsoft.com/office/drawing/2014/main" id="{1FDFBCDF-ADB3-4546-83EA-D3ECF88D177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41" name="Line 48">
          <a:extLst>
            <a:ext uri="{FF2B5EF4-FFF2-40B4-BE49-F238E27FC236}">
              <a16:creationId xmlns:a16="http://schemas.microsoft.com/office/drawing/2014/main" id="{CDB582F7-BBCC-4142-BB47-807EF6CE04C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42" name="Line 49">
          <a:extLst>
            <a:ext uri="{FF2B5EF4-FFF2-40B4-BE49-F238E27FC236}">
              <a16:creationId xmlns:a16="http://schemas.microsoft.com/office/drawing/2014/main" id="{904F60C2-4885-47DB-9284-D38CC66A8A1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43" name="Line 50">
          <a:extLst>
            <a:ext uri="{FF2B5EF4-FFF2-40B4-BE49-F238E27FC236}">
              <a16:creationId xmlns:a16="http://schemas.microsoft.com/office/drawing/2014/main" id="{BDFA175E-C4DA-4022-B556-BE2684D7C42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44" name="Line 51">
          <a:extLst>
            <a:ext uri="{FF2B5EF4-FFF2-40B4-BE49-F238E27FC236}">
              <a16:creationId xmlns:a16="http://schemas.microsoft.com/office/drawing/2014/main" id="{81F6FCA6-5042-4DFC-AD1B-E6176CC0B56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45" name="Line 182">
          <a:extLst>
            <a:ext uri="{FF2B5EF4-FFF2-40B4-BE49-F238E27FC236}">
              <a16:creationId xmlns:a16="http://schemas.microsoft.com/office/drawing/2014/main" id="{3613B2A5-7B4D-4977-908C-88FBEB19275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46" name="Line 183">
          <a:extLst>
            <a:ext uri="{FF2B5EF4-FFF2-40B4-BE49-F238E27FC236}">
              <a16:creationId xmlns:a16="http://schemas.microsoft.com/office/drawing/2014/main" id="{CF103FE2-B12D-4548-81B5-386E335C7A2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47" name="Line 184">
          <a:extLst>
            <a:ext uri="{FF2B5EF4-FFF2-40B4-BE49-F238E27FC236}">
              <a16:creationId xmlns:a16="http://schemas.microsoft.com/office/drawing/2014/main" id="{8DB18C2C-8842-4312-AF3D-E3C849B9154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48" name="Line 185">
          <a:extLst>
            <a:ext uri="{FF2B5EF4-FFF2-40B4-BE49-F238E27FC236}">
              <a16:creationId xmlns:a16="http://schemas.microsoft.com/office/drawing/2014/main" id="{A9086AFA-89D3-43E3-87A5-0BFE3BE45A6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49" name="Line 186">
          <a:extLst>
            <a:ext uri="{FF2B5EF4-FFF2-40B4-BE49-F238E27FC236}">
              <a16:creationId xmlns:a16="http://schemas.microsoft.com/office/drawing/2014/main" id="{AC13AA28-8A7C-471B-803B-A32631086A7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50" name="Line 187">
          <a:extLst>
            <a:ext uri="{FF2B5EF4-FFF2-40B4-BE49-F238E27FC236}">
              <a16:creationId xmlns:a16="http://schemas.microsoft.com/office/drawing/2014/main" id="{6A95F870-D68F-473A-89D1-A741F17AD30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51" name="Line 46">
          <a:extLst>
            <a:ext uri="{FF2B5EF4-FFF2-40B4-BE49-F238E27FC236}">
              <a16:creationId xmlns:a16="http://schemas.microsoft.com/office/drawing/2014/main" id="{6FE10CCC-D44A-42D7-BFF3-3571D59AC5C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52" name="Line 47">
          <a:extLst>
            <a:ext uri="{FF2B5EF4-FFF2-40B4-BE49-F238E27FC236}">
              <a16:creationId xmlns:a16="http://schemas.microsoft.com/office/drawing/2014/main" id="{9285DC1D-CDE4-428B-9121-2067A876798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53" name="Line 48">
          <a:extLst>
            <a:ext uri="{FF2B5EF4-FFF2-40B4-BE49-F238E27FC236}">
              <a16:creationId xmlns:a16="http://schemas.microsoft.com/office/drawing/2014/main" id="{53A2534A-C2DC-4573-BA63-12298108F4E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54" name="Line 49">
          <a:extLst>
            <a:ext uri="{FF2B5EF4-FFF2-40B4-BE49-F238E27FC236}">
              <a16:creationId xmlns:a16="http://schemas.microsoft.com/office/drawing/2014/main" id="{1A358B45-F756-47DF-AD9A-E7134BA7065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55" name="Line 50">
          <a:extLst>
            <a:ext uri="{FF2B5EF4-FFF2-40B4-BE49-F238E27FC236}">
              <a16:creationId xmlns:a16="http://schemas.microsoft.com/office/drawing/2014/main" id="{C3A3DDC7-FAF3-4FD4-84F4-E140DC9918F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56" name="Line 51">
          <a:extLst>
            <a:ext uri="{FF2B5EF4-FFF2-40B4-BE49-F238E27FC236}">
              <a16:creationId xmlns:a16="http://schemas.microsoft.com/office/drawing/2014/main" id="{D228444B-BA33-4D00-A144-02BF661D6F6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57" name="Line 182">
          <a:extLst>
            <a:ext uri="{FF2B5EF4-FFF2-40B4-BE49-F238E27FC236}">
              <a16:creationId xmlns:a16="http://schemas.microsoft.com/office/drawing/2014/main" id="{2D733EDB-49DC-4FD9-8B1F-EE91125065C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58" name="Line 183">
          <a:extLst>
            <a:ext uri="{FF2B5EF4-FFF2-40B4-BE49-F238E27FC236}">
              <a16:creationId xmlns:a16="http://schemas.microsoft.com/office/drawing/2014/main" id="{A2E33733-B40E-4F27-8A05-39FAEC26DCB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59" name="Line 184">
          <a:extLst>
            <a:ext uri="{FF2B5EF4-FFF2-40B4-BE49-F238E27FC236}">
              <a16:creationId xmlns:a16="http://schemas.microsoft.com/office/drawing/2014/main" id="{364F64A9-068D-4EAE-8D7D-2776B9C8484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60" name="Line 185">
          <a:extLst>
            <a:ext uri="{FF2B5EF4-FFF2-40B4-BE49-F238E27FC236}">
              <a16:creationId xmlns:a16="http://schemas.microsoft.com/office/drawing/2014/main" id="{3BA38169-854C-4EA3-8862-F77B9F7FDC3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61" name="Line 186">
          <a:extLst>
            <a:ext uri="{FF2B5EF4-FFF2-40B4-BE49-F238E27FC236}">
              <a16:creationId xmlns:a16="http://schemas.microsoft.com/office/drawing/2014/main" id="{DBD230BF-A5A7-4CB0-AFD5-AD623C42673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62" name="Line 187">
          <a:extLst>
            <a:ext uri="{FF2B5EF4-FFF2-40B4-BE49-F238E27FC236}">
              <a16:creationId xmlns:a16="http://schemas.microsoft.com/office/drawing/2014/main" id="{A54E1CBD-3A2A-4C33-8D8F-6F4A5C1D5C4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63" name="Line 46">
          <a:extLst>
            <a:ext uri="{FF2B5EF4-FFF2-40B4-BE49-F238E27FC236}">
              <a16:creationId xmlns:a16="http://schemas.microsoft.com/office/drawing/2014/main" id="{E2614BDC-F92B-42EA-9105-A2A7DF05543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64" name="Line 47">
          <a:extLst>
            <a:ext uri="{FF2B5EF4-FFF2-40B4-BE49-F238E27FC236}">
              <a16:creationId xmlns:a16="http://schemas.microsoft.com/office/drawing/2014/main" id="{43CEFF6F-9F7B-45FE-B66B-DAA31EC1D3E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65" name="Line 48">
          <a:extLst>
            <a:ext uri="{FF2B5EF4-FFF2-40B4-BE49-F238E27FC236}">
              <a16:creationId xmlns:a16="http://schemas.microsoft.com/office/drawing/2014/main" id="{01CF2B9E-A6F8-4D96-9919-00D99578275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66" name="Line 49">
          <a:extLst>
            <a:ext uri="{FF2B5EF4-FFF2-40B4-BE49-F238E27FC236}">
              <a16:creationId xmlns:a16="http://schemas.microsoft.com/office/drawing/2014/main" id="{E18795E2-32F1-43F6-BC7C-FDBAD291721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67" name="Line 50">
          <a:extLst>
            <a:ext uri="{FF2B5EF4-FFF2-40B4-BE49-F238E27FC236}">
              <a16:creationId xmlns:a16="http://schemas.microsoft.com/office/drawing/2014/main" id="{3D011C3E-88B9-4E48-8170-D81D2AD4673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68" name="Line 51">
          <a:extLst>
            <a:ext uri="{FF2B5EF4-FFF2-40B4-BE49-F238E27FC236}">
              <a16:creationId xmlns:a16="http://schemas.microsoft.com/office/drawing/2014/main" id="{EB22503D-5DB6-410C-84E4-16937F8CBEE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69" name="Line 182">
          <a:extLst>
            <a:ext uri="{FF2B5EF4-FFF2-40B4-BE49-F238E27FC236}">
              <a16:creationId xmlns:a16="http://schemas.microsoft.com/office/drawing/2014/main" id="{06FD3819-D5D4-426B-91DF-FA725976956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0" name="Line 183">
          <a:extLst>
            <a:ext uri="{FF2B5EF4-FFF2-40B4-BE49-F238E27FC236}">
              <a16:creationId xmlns:a16="http://schemas.microsoft.com/office/drawing/2014/main" id="{C7A58A00-982C-430E-BCE1-17CBABCFC22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1" name="Line 184">
          <a:extLst>
            <a:ext uri="{FF2B5EF4-FFF2-40B4-BE49-F238E27FC236}">
              <a16:creationId xmlns:a16="http://schemas.microsoft.com/office/drawing/2014/main" id="{EE3E43E7-595F-4EF4-8E45-B3640567569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2" name="Line 185">
          <a:extLst>
            <a:ext uri="{FF2B5EF4-FFF2-40B4-BE49-F238E27FC236}">
              <a16:creationId xmlns:a16="http://schemas.microsoft.com/office/drawing/2014/main" id="{7A4F93E4-A261-4062-90FE-92C51BB2E15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3" name="Line 186">
          <a:extLst>
            <a:ext uri="{FF2B5EF4-FFF2-40B4-BE49-F238E27FC236}">
              <a16:creationId xmlns:a16="http://schemas.microsoft.com/office/drawing/2014/main" id="{591D01E7-437C-418D-AE04-506D1FC3AEF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4" name="Line 187">
          <a:extLst>
            <a:ext uri="{FF2B5EF4-FFF2-40B4-BE49-F238E27FC236}">
              <a16:creationId xmlns:a16="http://schemas.microsoft.com/office/drawing/2014/main" id="{0E586475-C768-4D20-800A-611075659A2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5" name="Line 46">
          <a:extLst>
            <a:ext uri="{FF2B5EF4-FFF2-40B4-BE49-F238E27FC236}">
              <a16:creationId xmlns:a16="http://schemas.microsoft.com/office/drawing/2014/main" id="{CA7744B0-2217-416A-98A5-D4F441EEBF0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6" name="Line 47">
          <a:extLst>
            <a:ext uri="{FF2B5EF4-FFF2-40B4-BE49-F238E27FC236}">
              <a16:creationId xmlns:a16="http://schemas.microsoft.com/office/drawing/2014/main" id="{1991F6F6-6C5E-46DF-AAB7-52DA3A6F500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7" name="Line 48">
          <a:extLst>
            <a:ext uri="{FF2B5EF4-FFF2-40B4-BE49-F238E27FC236}">
              <a16:creationId xmlns:a16="http://schemas.microsoft.com/office/drawing/2014/main" id="{B0B9003D-E1C1-459F-AE5C-A8A3E1531C2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8" name="Line 49">
          <a:extLst>
            <a:ext uri="{FF2B5EF4-FFF2-40B4-BE49-F238E27FC236}">
              <a16:creationId xmlns:a16="http://schemas.microsoft.com/office/drawing/2014/main" id="{696B2242-628B-43D3-B1B3-DD936FF8023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9" name="Line 50">
          <a:extLst>
            <a:ext uri="{FF2B5EF4-FFF2-40B4-BE49-F238E27FC236}">
              <a16:creationId xmlns:a16="http://schemas.microsoft.com/office/drawing/2014/main" id="{79552EDE-7E6F-42A9-B736-3AF3C917945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80" name="Line 51">
          <a:extLst>
            <a:ext uri="{FF2B5EF4-FFF2-40B4-BE49-F238E27FC236}">
              <a16:creationId xmlns:a16="http://schemas.microsoft.com/office/drawing/2014/main" id="{0C779AE4-47A6-4FD6-9277-0B09CB7213D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81" name="Line 182">
          <a:extLst>
            <a:ext uri="{FF2B5EF4-FFF2-40B4-BE49-F238E27FC236}">
              <a16:creationId xmlns:a16="http://schemas.microsoft.com/office/drawing/2014/main" id="{9ED08544-4D02-4707-8FBE-B013CB80A8F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82" name="Line 183">
          <a:extLst>
            <a:ext uri="{FF2B5EF4-FFF2-40B4-BE49-F238E27FC236}">
              <a16:creationId xmlns:a16="http://schemas.microsoft.com/office/drawing/2014/main" id="{0906402A-874B-4D78-B658-A43E3EA9CC9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83" name="Line 184">
          <a:extLst>
            <a:ext uri="{FF2B5EF4-FFF2-40B4-BE49-F238E27FC236}">
              <a16:creationId xmlns:a16="http://schemas.microsoft.com/office/drawing/2014/main" id="{8984C8D8-4595-42AD-8FE2-D0C8B18F12F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84" name="Line 185">
          <a:extLst>
            <a:ext uri="{FF2B5EF4-FFF2-40B4-BE49-F238E27FC236}">
              <a16:creationId xmlns:a16="http://schemas.microsoft.com/office/drawing/2014/main" id="{B910D634-B442-4964-B117-27BDBBEF2E5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85" name="Line 186">
          <a:extLst>
            <a:ext uri="{FF2B5EF4-FFF2-40B4-BE49-F238E27FC236}">
              <a16:creationId xmlns:a16="http://schemas.microsoft.com/office/drawing/2014/main" id="{0A0E1F49-C962-4338-8803-73833195362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86" name="Line 187">
          <a:extLst>
            <a:ext uri="{FF2B5EF4-FFF2-40B4-BE49-F238E27FC236}">
              <a16:creationId xmlns:a16="http://schemas.microsoft.com/office/drawing/2014/main" id="{AD98BF16-3CE6-455F-8820-054613DF310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87" name="Line 46">
          <a:extLst>
            <a:ext uri="{FF2B5EF4-FFF2-40B4-BE49-F238E27FC236}">
              <a16:creationId xmlns:a16="http://schemas.microsoft.com/office/drawing/2014/main" id="{ADB1AB4A-6C18-42ED-A825-DA589DCFAFA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88" name="Line 47">
          <a:extLst>
            <a:ext uri="{FF2B5EF4-FFF2-40B4-BE49-F238E27FC236}">
              <a16:creationId xmlns:a16="http://schemas.microsoft.com/office/drawing/2014/main" id="{A059494B-69F6-46DD-B4D0-D834F5EBF07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89" name="Line 48">
          <a:extLst>
            <a:ext uri="{FF2B5EF4-FFF2-40B4-BE49-F238E27FC236}">
              <a16:creationId xmlns:a16="http://schemas.microsoft.com/office/drawing/2014/main" id="{A3117E82-EEDF-443C-8FEC-5D030859192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90" name="Line 49">
          <a:extLst>
            <a:ext uri="{FF2B5EF4-FFF2-40B4-BE49-F238E27FC236}">
              <a16:creationId xmlns:a16="http://schemas.microsoft.com/office/drawing/2014/main" id="{B6F9AC77-A3E8-45D2-8E20-4855F364A55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91" name="Line 50">
          <a:extLst>
            <a:ext uri="{FF2B5EF4-FFF2-40B4-BE49-F238E27FC236}">
              <a16:creationId xmlns:a16="http://schemas.microsoft.com/office/drawing/2014/main" id="{EE12D14C-0D77-4D95-BBE7-3DBEDC862F2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92" name="Line 51">
          <a:extLst>
            <a:ext uri="{FF2B5EF4-FFF2-40B4-BE49-F238E27FC236}">
              <a16:creationId xmlns:a16="http://schemas.microsoft.com/office/drawing/2014/main" id="{72F0C16A-26FB-4AF4-9EE8-7A4EF75295A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93" name="Line 182">
          <a:extLst>
            <a:ext uri="{FF2B5EF4-FFF2-40B4-BE49-F238E27FC236}">
              <a16:creationId xmlns:a16="http://schemas.microsoft.com/office/drawing/2014/main" id="{A10D2DB8-CE03-46D0-8FAD-8F6955BC775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94" name="Line 183">
          <a:extLst>
            <a:ext uri="{FF2B5EF4-FFF2-40B4-BE49-F238E27FC236}">
              <a16:creationId xmlns:a16="http://schemas.microsoft.com/office/drawing/2014/main" id="{672E547E-B2B0-4932-AC6C-D2030516D81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95" name="Line 184">
          <a:extLst>
            <a:ext uri="{FF2B5EF4-FFF2-40B4-BE49-F238E27FC236}">
              <a16:creationId xmlns:a16="http://schemas.microsoft.com/office/drawing/2014/main" id="{C05FBED7-E191-4948-BA19-3ADC9D6F08F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96" name="Line 185">
          <a:extLst>
            <a:ext uri="{FF2B5EF4-FFF2-40B4-BE49-F238E27FC236}">
              <a16:creationId xmlns:a16="http://schemas.microsoft.com/office/drawing/2014/main" id="{91EDE12E-54D7-4F10-A531-6620022D2E8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97" name="Line 186">
          <a:extLst>
            <a:ext uri="{FF2B5EF4-FFF2-40B4-BE49-F238E27FC236}">
              <a16:creationId xmlns:a16="http://schemas.microsoft.com/office/drawing/2014/main" id="{DE6BDFFF-9D49-4649-A851-4717A72BA07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98" name="Line 187">
          <a:extLst>
            <a:ext uri="{FF2B5EF4-FFF2-40B4-BE49-F238E27FC236}">
              <a16:creationId xmlns:a16="http://schemas.microsoft.com/office/drawing/2014/main" id="{7D2B29E7-79E3-4F11-B83F-277E35357FC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99" name="Line 46">
          <a:extLst>
            <a:ext uri="{FF2B5EF4-FFF2-40B4-BE49-F238E27FC236}">
              <a16:creationId xmlns:a16="http://schemas.microsoft.com/office/drawing/2014/main" id="{2FF568A4-4E9C-4D3C-A6B7-C9C30E0C4F3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00" name="Line 47">
          <a:extLst>
            <a:ext uri="{FF2B5EF4-FFF2-40B4-BE49-F238E27FC236}">
              <a16:creationId xmlns:a16="http://schemas.microsoft.com/office/drawing/2014/main" id="{2F585402-C92D-4E67-A4B4-6B8DA0003B2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01" name="Line 48">
          <a:extLst>
            <a:ext uri="{FF2B5EF4-FFF2-40B4-BE49-F238E27FC236}">
              <a16:creationId xmlns:a16="http://schemas.microsoft.com/office/drawing/2014/main" id="{98794F61-A26F-49E7-8669-5338008978E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02" name="Line 49">
          <a:extLst>
            <a:ext uri="{FF2B5EF4-FFF2-40B4-BE49-F238E27FC236}">
              <a16:creationId xmlns:a16="http://schemas.microsoft.com/office/drawing/2014/main" id="{16098B77-6F0B-4E58-9A32-113ED845012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03" name="Line 50">
          <a:extLst>
            <a:ext uri="{FF2B5EF4-FFF2-40B4-BE49-F238E27FC236}">
              <a16:creationId xmlns:a16="http://schemas.microsoft.com/office/drawing/2014/main" id="{92B820AB-744E-4EBF-AEDA-1DA0E50A1E6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04" name="Line 51">
          <a:extLst>
            <a:ext uri="{FF2B5EF4-FFF2-40B4-BE49-F238E27FC236}">
              <a16:creationId xmlns:a16="http://schemas.microsoft.com/office/drawing/2014/main" id="{7AD4211F-5FC1-4A81-BB5A-C469052A341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05" name="Line 182">
          <a:extLst>
            <a:ext uri="{FF2B5EF4-FFF2-40B4-BE49-F238E27FC236}">
              <a16:creationId xmlns:a16="http://schemas.microsoft.com/office/drawing/2014/main" id="{CFBC97EF-582A-4F25-8246-AC5125104A0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06" name="Line 183">
          <a:extLst>
            <a:ext uri="{FF2B5EF4-FFF2-40B4-BE49-F238E27FC236}">
              <a16:creationId xmlns:a16="http://schemas.microsoft.com/office/drawing/2014/main" id="{9C65CD21-6E3A-48D3-AF16-8FA736AF8F3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07" name="Line 184">
          <a:extLst>
            <a:ext uri="{FF2B5EF4-FFF2-40B4-BE49-F238E27FC236}">
              <a16:creationId xmlns:a16="http://schemas.microsoft.com/office/drawing/2014/main" id="{13B3758B-FFB7-4548-A8FB-8E7B648E124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08" name="Line 185">
          <a:extLst>
            <a:ext uri="{FF2B5EF4-FFF2-40B4-BE49-F238E27FC236}">
              <a16:creationId xmlns:a16="http://schemas.microsoft.com/office/drawing/2014/main" id="{73FB51BE-BDD7-4E26-BA61-1B8657664A7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09" name="Line 186">
          <a:extLst>
            <a:ext uri="{FF2B5EF4-FFF2-40B4-BE49-F238E27FC236}">
              <a16:creationId xmlns:a16="http://schemas.microsoft.com/office/drawing/2014/main" id="{DD6C0517-5C1A-46D1-AC34-0863E34A5EE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10" name="Line 187">
          <a:extLst>
            <a:ext uri="{FF2B5EF4-FFF2-40B4-BE49-F238E27FC236}">
              <a16:creationId xmlns:a16="http://schemas.microsoft.com/office/drawing/2014/main" id="{9349280A-A6F6-4228-8C93-B9704E90CFF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11" name="Line 46">
          <a:extLst>
            <a:ext uri="{FF2B5EF4-FFF2-40B4-BE49-F238E27FC236}">
              <a16:creationId xmlns:a16="http://schemas.microsoft.com/office/drawing/2014/main" id="{5A3CEC63-AD0F-43A5-9FB6-49F6258A014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12" name="Line 47">
          <a:extLst>
            <a:ext uri="{FF2B5EF4-FFF2-40B4-BE49-F238E27FC236}">
              <a16:creationId xmlns:a16="http://schemas.microsoft.com/office/drawing/2014/main" id="{BF849685-F393-4CA8-A979-BC44733EF14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13" name="Line 48">
          <a:extLst>
            <a:ext uri="{FF2B5EF4-FFF2-40B4-BE49-F238E27FC236}">
              <a16:creationId xmlns:a16="http://schemas.microsoft.com/office/drawing/2014/main" id="{56F8827D-D984-490B-B51F-505283981C4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14" name="Line 49">
          <a:extLst>
            <a:ext uri="{FF2B5EF4-FFF2-40B4-BE49-F238E27FC236}">
              <a16:creationId xmlns:a16="http://schemas.microsoft.com/office/drawing/2014/main" id="{CEEE4918-3957-4593-9C4F-9BF66CD58A6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15" name="Line 50">
          <a:extLst>
            <a:ext uri="{FF2B5EF4-FFF2-40B4-BE49-F238E27FC236}">
              <a16:creationId xmlns:a16="http://schemas.microsoft.com/office/drawing/2014/main" id="{086B95A4-89D6-4504-BA50-6372A4F8BE8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16" name="Line 51">
          <a:extLst>
            <a:ext uri="{FF2B5EF4-FFF2-40B4-BE49-F238E27FC236}">
              <a16:creationId xmlns:a16="http://schemas.microsoft.com/office/drawing/2014/main" id="{74B6F8C9-9CF0-45D6-ACE0-AB3E3492129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17" name="Line 182">
          <a:extLst>
            <a:ext uri="{FF2B5EF4-FFF2-40B4-BE49-F238E27FC236}">
              <a16:creationId xmlns:a16="http://schemas.microsoft.com/office/drawing/2014/main" id="{55034C4E-7F2A-4E0B-B601-869588E3E1B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18" name="Line 183">
          <a:extLst>
            <a:ext uri="{FF2B5EF4-FFF2-40B4-BE49-F238E27FC236}">
              <a16:creationId xmlns:a16="http://schemas.microsoft.com/office/drawing/2014/main" id="{45F849F5-FE43-4996-BD8E-0E90F719519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19" name="Line 184">
          <a:extLst>
            <a:ext uri="{FF2B5EF4-FFF2-40B4-BE49-F238E27FC236}">
              <a16:creationId xmlns:a16="http://schemas.microsoft.com/office/drawing/2014/main" id="{0F4E9EED-F1E1-4519-AEF5-765E72CA669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20" name="Line 185">
          <a:extLst>
            <a:ext uri="{FF2B5EF4-FFF2-40B4-BE49-F238E27FC236}">
              <a16:creationId xmlns:a16="http://schemas.microsoft.com/office/drawing/2014/main" id="{920CEA3E-87D3-4059-BA8F-F11CA4BB94D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21" name="Line 186">
          <a:extLst>
            <a:ext uri="{FF2B5EF4-FFF2-40B4-BE49-F238E27FC236}">
              <a16:creationId xmlns:a16="http://schemas.microsoft.com/office/drawing/2014/main" id="{1AE4263B-4D46-49FF-84CD-C2643278941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22" name="Line 187">
          <a:extLst>
            <a:ext uri="{FF2B5EF4-FFF2-40B4-BE49-F238E27FC236}">
              <a16:creationId xmlns:a16="http://schemas.microsoft.com/office/drawing/2014/main" id="{516094EE-15C5-4DB5-93F4-FEAD550185B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23" name="Line 46">
          <a:extLst>
            <a:ext uri="{FF2B5EF4-FFF2-40B4-BE49-F238E27FC236}">
              <a16:creationId xmlns:a16="http://schemas.microsoft.com/office/drawing/2014/main" id="{7A0CA60A-443A-4321-A20F-583A085A5AF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24" name="Line 47">
          <a:extLst>
            <a:ext uri="{FF2B5EF4-FFF2-40B4-BE49-F238E27FC236}">
              <a16:creationId xmlns:a16="http://schemas.microsoft.com/office/drawing/2014/main" id="{5C889039-9C53-4333-8E37-5EE428C2CB2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25" name="Line 48">
          <a:extLst>
            <a:ext uri="{FF2B5EF4-FFF2-40B4-BE49-F238E27FC236}">
              <a16:creationId xmlns:a16="http://schemas.microsoft.com/office/drawing/2014/main" id="{2399D65E-CB0A-4392-AF1C-583169108DA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26" name="Line 49">
          <a:extLst>
            <a:ext uri="{FF2B5EF4-FFF2-40B4-BE49-F238E27FC236}">
              <a16:creationId xmlns:a16="http://schemas.microsoft.com/office/drawing/2014/main" id="{95C1D42C-19F9-4981-AA2A-6936316A596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27" name="Line 50">
          <a:extLst>
            <a:ext uri="{FF2B5EF4-FFF2-40B4-BE49-F238E27FC236}">
              <a16:creationId xmlns:a16="http://schemas.microsoft.com/office/drawing/2014/main" id="{44B8C306-80A8-4A47-9FCE-440B15E3675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28" name="Line 51">
          <a:extLst>
            <a:ext uri="{FF2B5EF4-FFF2-40B4-BE49-F238E27FC236}">
              <a16:creationId xmlns:a16="http://schemas.microsoft.com/office/drawing/2014/main" id="{BA4836CD-B193-40DC-8B54-A7E72F95011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29" name="Line 182">
          <a:extLst>
            <a:ext uri="{FF2B5EF4-FFF2-40B4-BE49-F238E27FC236}">
              <a16:creationId xmlns:a16="http://schemas.microsoft.com/office/drawing/2014/main" id="{EDC665A7-1221-4C17-A0CE-3E2E5200BF0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30" name="Line 183">
          <a:extLst>
            <a:ext uri="{FF2B5EF4-FFF2-40B4-BE49-F238E27FC236}">
              <a16:creationId xmlns:a16="http://schemas.microsoft.com/office/drawing/2014/main" id="{0F057695-C95F-4B97-AE38-39DACDC3413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31" name="Line 184">
          <a:extLst>
            <a:ext uri="{FF2B5EF4-FFF2-40B4-BE49-F238E27FC236}">
              <a16:creationId xmlns:a16="http://schemas.microsoft.com/office/drawing/2014/main" id="{D59951BE-40A0-4D68-9251-6312A09FD54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32" name="Line 185">
          <a:extLst>
            <a:ext uri="{FF2B5EF4-FFF2-40B4-BE49-F238E27FC236}">
              <a16:creationId xmlns:a16="http://schemas.microsoft.com/office/drawing/2014/main" id="{6D5E2F0C-F5A6-4863-9CAD-27AC86AEE9A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33" name="Line 186">
          <a:extLst>
            <a:ext uri="{FF2B5EF4-FFF2-40B4-BE49-F238E27FC236}">
              <a16:creationId xmlns:a16="http://schemas.microsoft.com/office/drawing/2014/main" id="{B9D611D3-CBDA-4CF7-85AF-640B924468E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34" name="Line 187">
          <a:extLst>
            <a:ext uri="{FF2B5EF4-FFF2-40B4-BE49-F238E27FC236}">
              <a16:creationId xmlns:a16="http://schemas.microsoft.com/office/drawing/2014/main" id="{EFD4B5E5-2C16-4DBA-91C9-42C62895332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35" name="Line 46">
          <a:extLst>
            <a:ext uri="{FF2B5EF4-FFF2-40B4-BE49-F238E27FC236}">
              <a16:creationId xmlns:a16="http://schemas.microsoft.com/office/drawing/2014/main" id="{9D3BD21B-4818-41EA-B10F-5B61525E593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36" name="Line 47">
          <a:extLst>
            <a:ext uri="{FF2B5EF4-FFF2-40B4-BE49-F238E27FC236}">
              <a16:creationId xmlns:a16="http://schemas.microsoft.com/office/drawing/2014/main" id="{C2A23CB6-E5CD-4AF0-A5A1-601ECF23E77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37" name="Line 48">
          <a:extLst>
            <a:ext uri="{FF2B5EF4-FFF2-40B4-BE49-F238E27FC236}">
              <a16:creationId xmlns:a16="http://schemas.microsoft.com/office/drawing/2014/main" id="{93219805-7BDF-43D3-8AB3-0D52BE0491C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38" name="Line 49">
          <a:extLst>
            <a:ext uri="{FF2B5EF4-FFF2-40B4-BE49-F238E27FC236}">
              <a16:creationId xmlns:a16="http://schemas.microsoft.com/office/drawing/2014/main" id="{43296536-357D-40AA-8A99-180BA367AF7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39" name="Line 50">
          <a:extLst>
            <a:ext uri="{FF2B5EF4-FFF2-40B4-BE49-F238E27FC236}">
              <a16:creationId xmlns:a16="http://schemas.microsoft.com/office/drawing/2014/main" id="{2F2FE12B-8897-42D3-BC6C-7CA20D63449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40" name="Line 51">
          <a:extLst>
            <a:ext uri="{FF2B5EF4-FFF2-40B4-BE49-F238E27FC236}">
              <a16:creationId xmlns:a16="http://schemas.microsoft.com/office/drawing/2014/main" id="{12291BFA-7C04-4A09-A15E-88202E8BE8F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41" name="Line 182">
          <a:extLst>
            <a:ext uri="{FF2B5EF4-FFF2-40B4-BE49-F238E27FC236}">
              <a16:creationId xmlns:a16="http://schemas.microsoft.com/office/drawing/2014/main" id="{796A965B-2244-4FFC-BDF2-92939AA58DC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42" name="Line 183">
          <a:extLst>
            <a:ext uri="{FF2B5EF4-FFF2-40B4-BE49-F238E27FC236}">
              <a16:creationId xmlns:a16="http://schemas.microsoft.com/office/drawing/2014/main" id="{29B0E3B9-E8C6-4BC9-A58B-D311C3FAC7C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43" name="Line 184">
          <a:extLst>
            <a:ext uri="{FF2B5EF4-FFF2-40B4-BE49-F238E27FC236}">
              <a16:creationId xmlns:a16="http://schemas.microsoft.com/office/drawing/2014/main" id="{7651F1E6-2E1C-4278-916C-9DA5F6BA3F5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44" name="Line 185">
          <a:extLst>
            <a:ext uri="{FF2B5EF4-FFF2-40B4-BE49-F238E27FC236}">
              <a16:creationId xmlns:a16="http://schemas.microsoft.com/office/drawing/2014/main" id="{66DC2E3B-FAB6-4434-84E2-20B8AC74E9B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45" name="Line 186">
          <a:extLst>
            <a:ext uri="{FF2B5EF4-FFF2-40B4-BE49-F238E27FC236}">
              <a16:creationId xmlns:a16="http://schemas.microsoft.com/office/drawing/2014/main" id="{D3089B07-041D-4FF6-B912-9DF911812E6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46" name="Line 187">
          <a:extLst>
            <a:ext uri="{FF2B5EF4-FFF2-40B4-BE49-F238E27FC236}">
              <a16:creationId xmlns:a16="http://schemas.microsoft.com/office/drawing/2014/main" id="{B870F1DF-CB68-4318-8D78-C966D4D4454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47" name="Line 46">
          <a:extLst>
            <a:ext uri="{FF2B5EF4-FFF2-40B4-BE49-F238E27FC236}">
              <a16:creationId xmlns:a16="http://schemas.microsoft.com/office/drawing/2014/main" id="{83629099-53EA-439D-869E-6B2CB7B298C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48" name="Line 47">
          <a:extLst>
            <a:ext uri="{FF2B5EF4-FFF2-40B4-BE49-F238E27FC236}">
              <a16:creationId xmlns:a16="http://schemas.microsoft.com/office/drawing/2014/main" id="{696F897E-9D5E-46CC-B48C-6CCFF10A7F3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49" name="Line 48">
          <a:extLst>
            <a:ext uri="{FF2B5EF4-FFF2-40B4-BE49-F238E27FC236}">
              <a16:creationId xmlns:a16="http://schemas.microsoft.com/office/drawing/2014/main" id="{B71C97B0-DF1B-4564-B04B-D11FF4EBE01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50" name="Line 49">
          <a:extLst>
            <a:ext uri="{FF2B5EF4-FFF2-40B4-BE49-F238E27FC236}">
              <a16:creationId xmlns:a16="http://schemas.microsoft.com/office/drawing/2014/main" id="{B46452DA-90DB-4C58-BEAF-31720079748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51" name="Line 50">
          <a:extLst>
            <a:ext uri="{FF2B5EF4-FFF2-40B4-BE49-F238E27FC236}">
              <a16:creationId xmlns:a16="http://schemas.microsoft.com/office/drawing/2014/main" id="{73BD188C-67DE-4B3F-B79D-0B3B810E65D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52" name="Line 51">
          <a:extLst>
            <a:ext uri="{FF2B5EF4-FFF2-40B4-BE49-F238E27FC236}">
              <a16:creationId xmlns:a16="http://schemas.microsoft.com/office/drawing/2014/main" id="{9391DD82-1EAB-4F17-84FD-AF4ED431F44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53" name="Line 182">
          <a:extLst>
            <a:ext uri="{FF2B5EF4-FFF2-40B4-BE49-F238E27FC236}">
              <a16:creationId xmlns:a16="http://schemas.microsoft.com/office/drawing/2014/main" id="{51700D94-CD45-4757-8D2F-7FE63D77BBC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54" name="Line 183">
          <a:extLst>
            <a:ext uri="{FF2B5EF4-FFF2-40B4-BE49-F238E27FC236}">
              <a16:creationId xmlns:a16="http://schemas.microsoft.com/office/drawing/2014/main" id="{36A9CC33-A465-4596-A64A-409E0A6C4F3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55" name="Line 184">
          <a:extLst>
            <a:ext uri="{FF2B5EF4-FFF2-40B4-BE49-F238E27FC236}">
              <a16:creationId xmlns:a16="http://schemas.microsoft.com/office/drawing/2014/main" id="{5C17861C-D6C0-436E-AFF9-145EE349C87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56" name="Line 185">
          <a:extLst>
            <a:ext uri="{FF2B5EF4-FFF2-40B4-BE49-F238E27FC236}">
              <a16:creationId xmlns:a16="http://schemas.microsoft.com/office/drawing/2014/main" id="{85FF52CC-9A44-4421-AF0C-0C2FE0BC8A3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57" name="Line 186">
          <a:extLst>
            <a:ext uri="{FF2B5EF4-FFF2-40B4-BE49-F238E27FC236}">
              <a16:creationId xmlns:a16="http://schemas.microsoft.com/office/drawing/2014/main" id="{03EEBAB0-68DA-499E-B00F-A0AE8B9B0A8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58" name="Line 187">
          <a:extLst>
            <a:ext uri="{FF2B5EF4-FFF2-40B4-BE49-F238E27FC236}">
              <a16:creationId xmlns:a16="http://schemas.microsoft.com/office/drawing/2014/main" id="{E3E525E5-2E95-4BB4-88C8-5A2114E7EB2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59" name="Line 46">
          <a:extLst>
            <a:ext uri="{FF2B5EF4-FFF2-40B4-BE49-F238E27FC236}">
              <a16:creationId xmlns:a16="http://schemas.microsoft.com/office/drawing/2014/main" id="{8638C302-42A5-44DC-8AA5-2545BF32830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60" name="Line 47">
          <a:extLst>
            <a:ext uri="{FF2B5EF4-FFF2-40B4-BE49-F238E27FC236}">
              <a16:creationId xmlns:a16="http://schemas.microsoft.com/office/drawing/2014/main" id="{886AD97E-1CB0-40EB-8BD1-F17A6FD2E7A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61" name="Line 48">
          <a:extLst>
            <a:ext uri="{FF2B5EF4-FFF2-40B4-BE49-F238E27FC236}">
              <a16:creationId xmlns:a16="http://schemas.microsoft.com/office/drawing/2014/main" id="{40B9A9E9-4728-4283-AC8C-DBF3841AF40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62" name="Line 49">
          <a:extLst>
            <a:ext uri="{FF2B5EF4-FFF2-40B4-BE49-F238E27FC236}">
              <a16:creationId xmlns:a16="http://schemas.microsoft.com/office/drawing/2014/main" id="{27E84E6F-A6D7-4AF0-9DA4-7CB439B0015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63" name="Line 50">
          <a:extLst>
            <a:ext uri="{FF2B5EF4-FFF2-40B4-BE49-F238E27FC236}">
              <a16:creationId xmlns:a16="http://schemas.microsoft.com/office/drawing/2014/main" id="{04BCBE27-B7E1-4223-B70C-1AE58A003FF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64" name="Line 51">
          <a:extLst>
            <a:ext uri="{FF2B5EF4-FFF2-40B4-BE49-F238E27FC236}">
              <a16:creationId xmlns:a16="http://schemas.microsoft.com/office/drawing/2014/main" id="{D0E4AA76-B7FF-4D3E-844F-5A06586CAAC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65" name="Line 182">
          <a:extLst>
            <a:ext uri="{FF2B5EF4-FFF2-40B4-BE49-F238E27FC236}">
              <a16:creationId xmlns:a16="http://schemas.microsoft.com/office/drawing/2014/main" id="{4CE38094-5318-41FB-BB42-6762F7F6F9A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66" name="Line 183">
          <a:extLst>
            <a:ext uri="{FF2B5EF4-FFF2-40B4-BE49-F238E27FC236}">
              <a16:creationId xmlns:a16="http://schemas.microsoft.com/office/drawing/2014/main" id="{54DA526D-130D-4EB9-BDF6-E83F0C90333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67" name="Line 184">
          <a:extLst>
            <a:ext uri="{FF2B5EF4-FFF2-40B4-BE49-F238E27FC236}">
              <a16:creationId xmlns:a16="http://schemas.microsoft.com/office/drawing/2014/main" id="{56B36A69-934C-4CE4-9520-397D5110CC3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68" name="Line 185">
          <a:extLst>
            <a:ext uri="{FF2B5EF4-FFF2-40B4-BE49-F238E27FC236}">
              <a16:creationId xmlns:a16="http://schemas.microsoft.com/office/drawing/2014/main" id="{4125A9A1-245A-4E72-B8D4-525E754B411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69" name="Line 186">
          <a:extLst>
            <a:ext uri="{FF2B5EF4-FFF2-40B4-BE49-F238E27FC236}">
              <a16:creationId xmlns:a16="http://schemas.microsoft.com/office/drawing/2014/main" id="{57437EA8-479E-422F-BE7F-051DBA46196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70" name="Line 187">
          <a:extLst>
            <a:ext uri="{FF2B5EF4-FFF2-40B4-BE49-F238E27FC236}">
              <a16:creationId xmlns:a16="http://schemas.microsoft.com/office/drawing/2014/main" id="{1374E8F5-B156-42E9-AB31-88DC261172A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71" name="Line 46">
          <a:extLst>
            <a:ext uri="{FF2B5EF4-FFF2-40B4-BE49-F238E27FC236}">
              <a16:creationId xmlns:a16="http://schemas.microsoft.com/office/drawing/2014/main" id="{57A8A9C4-560B-45A9-9808-27BEE43369C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72" name="Line 47">
          <a:extLst>
            <a:ext uri="{FF2B5EF4-FFF2-40B4-BE49-F238E27FC236}">
              <a16:creationId xmlns:a16="http://schemas.microsoft.com/office/drawing/2014/main" id="{9D52144F-7D73-4B5F-AD54-E25E1A212EB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73" name="Line 48">
          <a:extLst>
            <a:ext uri="{FF2B5EF4-FFF2-40B4-BE49-F238E27FC236}">
              <a16:creationId xmlns:a16="http://schemas.microsoft.com/office/drawing/2014/main" id="{23F38B69-C38A-4B3B-AEB0-AFEA9825773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74" name="Line 49">
          <a:extLst>
            <a:ext uri="{FF2B5EF4-FFF2-40B4-BE49-F238E27FC236}">
              <a16:creationId xmlns:a16="http://schemas.microsoft.com/office/drawing/2014/main" id="{CDA608DD-E15B-4A72-B733-5FBBDEE44E0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75" name="Line 50">
          <a:extLst>
            <a:ext uri="{FF2B5EF4-FFF2-40B4-BE49-F238E27FC236}">
              <a16:creationId xmlns:a16="http://schemas.microsoft.com/office/drawing/2014/main" id="{7C94EA77-8924-41D0-93D6-1ECB870EFEC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76" name="Line 51">
          <a:extLst>
            <a:ext uri="{FF2B5EF4-FFF2-40B4-BE49-F238E27FC236}">
              <a16:creationId xmlns:a16="http://schemas.microsoft.com/office/drawing/2014/main" id="{579F3597-3664-47B2-BB1F-8931F684C6D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77" name="Line 182">
          <a:extLst>
            <a:ext uri="{FF2B5EF4-FFF2-40B4-BE49-F238E27FC236}">
              <a16:creationId xmlns:a16="http://schemas.microsoft.com/office/drawing/2014/main" id="{6CC9127E-22E0-4BD6-8FEE-6C59F8C9957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78" name="Line 183">
          <a:extLst>
            <a:ext uri="{FF2B5EF4-FFF2-40B4-BE49-F238E27FC236}">
              <a16:creationId xmlns:a16="http://schemas.microsoft.com/office/drawing/2014/main" id="{3D2CC69C-2864-4456-A0F5-357FDF02B1B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79" name="Line 184">
          <a:extLst>
            <a:ext uri="{FF2B5EF4-FFF2-40B4-BE49-F238E27FC236}">
              <a16:creationId xmlns:a16="http://schemas.microsoft.com/office/drawing/2014/main" id="{15B82D28-5067-4A20-A106-39F1AB36A12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80" name="Line 185">
          <a:extLst>
            <a:ext uri="{FF2B5EF4-FFF2-40B4-BE49-F238E27FC236}">
              <a16:creationId xmlns:a16="http://schemas.microsoft.com/office/drawing/2014/main" id="{71A79BFC-5182-4692-B922-51D5C16DBFD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81" name="Line 186">
          <a:extLst>
            <a:ext uri="{FF2B5EF4-FFF2-40B4-BE49-F238E27FC236}">
              <a16:creationId xmlns:a16="http://schemas.microsoft.com/office/drawing/2014/main" id="{AD2B3DB0-3C17-4D80-A2ED-F48EC9F3FA7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82" name="Line 187">
          <a:extLst>
            <a:ext uri="{FF2B5EF4-FFF2-40B4-BE49-F238E27FC236}">
              <a16:creationId xmlns:a16="http://schemas.microsoft.com/office/drawing/2014/main" id="{ECCBD865-7FB9-4E66-8331-DFE9CAD724F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83" name="Line 46">
          <a:extLst>
            <a:ext uri="{FF2B5EF4-FFF2-40B4-BE49-F238E27FC236}">
              <a16:creationId xmlns:a16="http://schemas.microsoft.com/office/drawing/2014/main" id="{8471C49D-3807-452A-AC41-46813AA302B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84" name="Line 47">
          <a:extLst>
            <a:ext uri="{FF2B5EF4-FFF2-40B4-BE49-F238E27FC236}">
              <a16:creationId xmlns:a16="http://schemas.microsoft.com/office/drawing/2014/main" id="{0B9A1A49-8267-4ED4-A76A-598A5BD5266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85" name="Line 48">
          <a:extLst>
            <a:ext uri="{FF2B5EF4-FFF2-40B4-BE49-F238E27FC236}">
              <a16:creationId xmlns:a16="http://schemas.microsoft.com/office/drawing/2014/main" id="{D1B576C9-9A06-4AD3-A9C5-5DDB1409FEF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86" name="Line 49">
          <a:extLst>
            <a:ext uri="{FF2B5EF4-FFF2-40B4-BE49-F238E27FC236}">
              <a16:creationId xmlns:a16="http://schemas.microsoft.com/office/drawing/2014/main" id="{2BE04FC6-9650-4663-9282-3DCAA209AAD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87" name="Line 50">
          <a:extLst>
            <a:ext uri="{FF2B5EF4-FFF2-40B4-BE49-F238E27FC236}">
              <a16:creationId xmlns:a16="http://schemas.microsoft.com/office/drawing/2014/main" id="{D1594C3D-C714-49EC-8192-F2EC05FC4DD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88" name="Line 51">
          <a:extLst>
            <a:ext uri="{FF2B5EF4-FFF2-40B4-BE49-F238E27FC236}">
              <a16:creationId xmlns:a16="http://schemas.microsoft.com/office/drawing/2014/main" id="{6D139C87-A6BF-474E-A925-5F7A4B291BF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89" name="Line 182">
          <a:extLst>
            <a:ext uri="{FF2B5EF4-FFF2-40B4-BE49-F238E27FC236}">
              <a16:creationId xmlns:a16="http://schemas.microsoft.com/office/drawing/2014/main" id="{506867BB-14DF-4A07-AFAE-EA239FEA6CB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90" name="Line 183">
          <a:extLst>
            <a:ext uri="{FF2B5EF4-FFF2-40B4-BE49-F238E27FC236}">
              <a16:creationId xmlns:a16="http://schemas.microsoft.com/office/drawing/2014/main" id="{9A7A8667-1DA5-4B5C-B32C-CCD8F3DCDDF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91" name="Line 184">
          <a:extLst>
            <a:ext uri="{FF2B5EF4-FFF2-40B4-BE49-F238E27FC236}">
              <a16:creationId xmlns:a16="http://schemas.microsoft.com/office/drawing/2014/main" id="{BC98E98A-79AD-41D0-9E91-86F75693930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92" name="Line 185">
          <a:extLst>
            <a:ext uri="{FF2B5EF4-FFF2-40B4-BE49-F238E27FC236}">
              <a16:creationId xmlns:a16="http://schemas.microsoft.com/office/drawing/2014/main" id="{BD4C0AF3-B492-4D95-B19D-A4C96496D11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93" name="Line 186">
          <a:extLst>
            <a:ext uri="{FF2B5EF4-FFF2-40B4-BE49-F238E27FC236}">
              <a16:creationId xmlns:a16="http://schemas.microsoft.com/office/drawing/2014/main" id="{32D79BA5-6DE8-4433-A9E4-5F91B7C1DDA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94" name="Line 187">
          <a:extLst>
            <a:ext uri="{FF2B5EF4-FFF2-40B4-BE49-F238E27FC236}">
              <a16:creationId xmlns:a16="http://schemas.microsoft.com/office/drawing/2014/main" id="{6EEAE70C-8CB7-4E1D-8E0A-04D0D20DCE7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95" name="Line 46">
          <a:extLst>
            <a:ext uri="{FF2B5EF4-FFF2-40B4-BE49-F238E27FC236}">
              <a16:creationId xmlns:a16="http://schemas.microsoft.com/office/drawing/2014/main" id="{EBAF0418-BABE-45A5-A092-FCD313963E6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96" name="Line 47">
          <a:extLst>
            <a:ext uri="{FF2B5EF4-FFF2-40B4-BE49-F238E27FC236}">
              <a16:creationId xmlns:a16="http://schemas.microsoft.com/office/drawing/2014/main" id="{D21F8583-3EFE-4E0A-AB48-2A16E34C8B0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97" name="Line 48">
          <a:extLst>
            <a:ext uri="{FF2B5EF4-FFF2-40B4-BE49-F238E27FC236}">
              <a16:creationId xmlns:a16="http://schemas.microsoft.com/office/drawing/2014/main" id="{FDDC293E-DAC0-4CE4-B2AA-A4D2FE0415D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98" name="Line 49">
          <a:extLst>
            <a:ext uri="{FF2B5EF4-FFF2-40B4-BE49-F238E27FC236}">
              <a16:creationId xmlns:a16="http://schemas.microsoft.com/office/drawing/2014/main" id="{C9A74DCB-A120-48A1-8DA3-AA0D0F6673F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099" name="Line 50">
          <a:extLst>
            <a:ext uri="{FF2B5EF4-FFF2-40B4-BE49-F238E27FC236}">
              <a16:creationId xmlns:a16="http://schemas.microsoft.com/office/drawing/2014/main" id="{49CDC1DC-3619-40DB-A757-E302F9C756CC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00" name="Line 51">
          <a:extLst>
            <a:ext uri="{FF2B5EF4-FFF2-40B4-BE49-F238E27FC236}">
              <a16:creationId xmlns:a16="http://schemas.microsoft.com/office/drawing/2014/main" id="{8CE2CEB9-252D-4F5A-A764-542AF304550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01" name="Line 182">
          <a:extLst>
            <a:ext uri="{FF2B5EF4-FFF2-40B4-BE49-F238E27FC236}">
              <a16:creationId xmlns:a16="http://schemas.microsoft.com/office/drawing/2014/main" id="{8753A571-5BE5-4042-8CAB-05A71C11B21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02" name="Line 183">
          <a:extLst>
            <a:ext uri="{FF2B5EF4-FFF2-40B4-BE49-F238E27FC236}">
              <a16:creationId xmlns:a16="http://schemas.microsoft.com/office/drawing/2014/main" id="{FC4B387C-E26A-4824-B11C-EA0CAAC5848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03" name="Line 184">
          <a:extLst>
            <a:ext uri="{FF2B5EF4-FFF2-40B4-BE49-F238E27FC236}">
              <a16:creationId xmlns:a16="http://schemas.microsoft.com/office/drawing/2014/main" id="{954D28A1-D6CB-47C4-AF60-9C11F8278F6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04" name="Line 185">
          <a:extLst>
            <a:ext uri="{FF2B5EF4-FFF2-40B4-BE49-F238E27FC236}">
              <a16:creationId xmlns:a16="http://schemas.microsoft.com/office/drawing/2014/main" id="{E68A5B7C-8B46-4241-A343-47FC83B6F68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05" name="Line 186">
          <a:extLst>
            <a:ext uri="{FF2B5EF4-FFF2-40B4-BE49-F238E27FC236}">
              <a16:creationId xmlns:a16="http://schemas.microsoft.com/office/drawing/2014/main" id="{4AD1D7DB-B7F4-4593-8E76-BC30592FC94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06" name="Line 187">
          <a:extLst>
            <a:ext uri="{FF2B5EF4-FFF2-40B4-BE49-F238E27FC236}">
              <a16:creationId xmlns:a16="http://schemas.microsoft.com/office/drawing/2014/main" id="{3A0D041A-9D84-4F9E-866C-840C89802A0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07" name="Line 46">
          <a:extLst>
            <a:ext uri="{FF2B5EF4-FFF2-40B4-BE49-F238E27FC236}">
              <a16:creationId xmlns:a16="http://schemas.microsoft.com/office/drawing/2014/main" id="{2892CE47-F3AD-4868-9C8A-0F9092F9D62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08" name="Line 47">
          <a:extLst>
            <a:ext uri="{FF2B5EF4-FFF2-40B4-BE49-F238E27FC236}">
              <a16:creationId xmlns:a16="http://schemas.microsoft.com/office/drawing/2014/main" id="{E09B9383-11BD-4A13-985F-E65943012EC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09" name="Line 48">
          <a:extLst>
            <a:ext uri="{FF2B5EF4-FFF2-40B4-BE49-F238E27FC236}">
              <a16:creationId xmlns:a16="http://schemas.microsoft.com/office/drawing/2014/main" id="{100FA8A2-6089-4A46-B49E-6452B701282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10" name="Line 49">
          <a:extLst>
            <a:ext uri="{FF2B5EF4-FFF2-40B4-BE49-F238E27FC236}">
              <a16:creationId xmlns:a16="http://schemas.microsoft.com/office/drawing/2014/main" id="{2AE26681-DD44-4EB3-A60E-7D98175E0A8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11" name="Line 50">
          <a:extLst>
            <a:ext uri="{FF2B5EF4-FFF2-40B4-BE49-F238E27FC236}">
              <a16:creationId xmlns:a16="http://schemas.microsoft.com/office/drawing/2014/main" id="{2959E66D-0D99-4D0F-89E5-D699A01C840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12" name="Line 51">
          <a:extLst>
            <a:ext uri="{FF2B5EF4-FFF2-40B4-BE49-F238E27FC236}">
              <a16:creationId xmlns:a16="http://schemas.microsoft.com/office/drawing/2014/main" id="{D3166535-2CB0-47A8-849A-00B6892409A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13" name="Line 182">
          <a:extLst>
            <a:ext uri="{FF2B5EF4-FFF2-40B4-BE49-F238E27FC236}">
              <a16:creationId xmlns:a16="http://schemas.microsoft.com/office/drawing/2014/main" id="{1EF8AC95-DC77-4C35-9D94-2EFC7D05238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14" name="Line 183">
          <a:extLst>
            <a:ext uri="{FF2B5EF4-FFF2-40B4-BE49-F238E27FC236}">
              <a16:creationId xmlns:a16="http://schemas.microsoft.com/office/drawing/2014/main" id="{378DE2DD-0E82-468E-A1A8-474A7BB6AE0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15" name="Line 184">
          <a:extLst>
            <a:ext uri="{FF2B5EF4-FFF2-40B4-BE49-F238E27FC236}">
              <a16:creationId xmlns:a16="http://schemas.microsoft.com/office/drawing/2014/main" id="{CD63BE2A-E4E5-445B-8FFA-DB4803CD502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16" name="Line 185">
          <a:extLst>
            <a:ext uri="{FF2B5EF4-FFF2-40B4-BE49-F238E27FC236}">
              <a16:creationId xmlns:a16="http://schemas.microsoft.com/office/drawing/2014/main" id="{D3279841-0670-4DF9-A6AB-B2B6B69A24B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17" name="Line 186">
          <a:extLst>
            <a:ext uri="{FF2B5EF4-FFF2-40B4-BE49-F238E27FC236}">
              <a16:creationId xmlns:a16="http://schemas.microsoft.com/office/drawing/2014/main" id="{1DFF690D-AD92-4F22-B756-08538008266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18" name="Line 187">
          <a:extLst>
            <a:ext uri="{FF2B5EF4-FFF2-40B4-BE49-F238E27FC236}">
              <a16:creationId xmlns:a16="http://schemas.microsoft.com/office/drawing/2014/main" id="{08DE3EF0-6398-4612-BEBE-932C23BF17E5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19" name="Line 46">
          <a:extLst>
            <a:ext uri="{FF2B5EF4-FFF2-40B4-BE49-F238E27FC236}">
              <a16:creationId xmlns:a16="http://schemas.microsoft.com/office/drawing/2014/main" id="{F1A280EC-444D-4851-886D-E0BE44DEA48A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20" name="Line 47">
          <a:extLst>
            <a:ext uri="{FF2B5EF4-FFF2-40B4-BE49-F238E27FC236}">
              <a16:creationId xmlns:a16="http://schemas.microsoft.com/office/drawing/2014/main" id="{F8D900F1-40DA-40E9-9D6E-9D3E3694D2E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21" name="Line 48">
          <a:extLst>
            <a:ext uri="{FF2B5EF4-FFF2-40B4-BE49-F238E27FC236}">
              <a16:creationId xmlns:a16="http://schemas.microsoft.com/office/drawing/2014/main" id="{FA498899-4AB2-43B6-891A-FECF4A651A7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22" name="Line 49">
          <a:extLst>
            <a:ext uri="{FF2B5EF4-FFF2-40B4-BE49-F238E27FC236}">
              <a16:creationId xmlns:a16="http://schemas.microsoft.com/office/drawing/2014/main" id="{C5B72EA7-E2EE-42B9-9C53-EE9588E73B4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23" name="Line 50">
          <a:extLst>
            <a:ext uri="{FF2B5EF4-FFF2-40B4-BE49-F238E27FC236}">
              <a16:creationId xmlns:a16="http://schemas.microsoft.com/office/drawing/2014/main" id="{D6D2D7D6-D602-40C8-8419-0718FDFF3BF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24" name="Line 51">
          <a:extLst>
            <a:ext uri="{FF2B5EF4-FFF2-40B4-BE49-F238E27FC236}">
              <a16:creationId xmlns:a16="http://schemas.microsoft.com/office/drawing/2014/main" id="{3CE9BFCC-7581-42E3-AEA3-2D95A8F59AA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25" name="Line 182">
          <a:extLst>
            <a:ext uri="{FF2B5EF4-FFF2-40B4-BE49-F238E27FC236}">
              <a16:creationId xmlns:a16="http://schemas.microsoft.com/office/drawing/2014/main" id="{3420D34F-5C26-4127-BFEE-9ED2D3A3A75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26" name="Line 183">
          <a:extLst>
            <a:ext uri="{FF2B5EF4-FFF2-40B4-BE49-F238E27FC236}">
              <a16:creationId xmlns:a16="http://schemas.microsoft.com/office/drawing/2014/main" id="{1207D284-FE82-416A-BC7B-EB3FE21EEF9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27" name="Line 184">
          <a:extLst>
            <a:ext uri="{FF2B5EF4-FFF2-40B4-BE49-F238E27FC236}">
              <a16:creationId xmlns:a16="http://schemas.microsoft.com/office/drawing/2014/main" id="{43645CAF-40D0-4C92-9226-AC4F261FE77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28" name="Line 185">
          <a:extLst>
            <a:ext uri="{FF2B5EF4-FFF2-40B4-BE49-F238E27FC236}">
              <a16:creationId xmlns:a16="http://schemas.microsoft.com/office/drawing/2014/main" id="{CB712B29-628F-4A16-8B1B-9F92696913E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29" name="Line 186">
          <a:extLst>
            <a:ext uri="{FF2B5EF4-FFF2-40B4-BE49-F238E27FC236}">
              <a16:creationId xmlns:a16="http://schemas.microsoft.com/office/drawing/2014/main" id="{81E7BB73-185E-465B-891B-6203F8826730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30" name="Line 187">
          <a:extLst>
            <a:ext uri="{FF2B5EF4-FFF2-40B4-BE49-F238E27FC236}">
              <a16:creationId xmlns:a16="http://schemas.microsoft.com/office/drawing/2014/main" id="{0BCED1E4-2575-45DD-921D-DAA5C0FE4ED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31" name="Line 46">
          <a:extLst>
            <a:ext uri="{FF2B5EF4-FFF2-40B4-BE49-F238E27FC236}">
              <a16:creationId xmlns:a16="http://schemas.microsoft.com/office/drawing/2014/main" id="{35042E6C-F0FF-48AD-BAB3-45CCB94A2C1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32" name="Line 47">
          <a:extLst>
            <a:ext uri="{FF2B5EF4-FFF2-40B4-BE49-F238E27FC236}">
              <a16:creationId xmlns:a16="http://schemas.microsoft.com/office/drawing/2014/main" id="{57B4BAC0-C0E0-496D-826A-7ABE0EAA414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33" name="Line 48">
          <a:extLst>
            <a:ext uri="{FF2B5EF4-FFF2-40B4-BE49-F238E27FC236}">
              <a16:creationId xmlns:a16="http://schemas.microsoft.com/office/drawing/2014/main" id="{ED00566B-E4DB-48FB-A637-FAF7E313542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34" name="Line 49">
          <a:extLst>
            <a:ext uri="{FF2B5EF4-FFF2-40B4-BE49-F238E27FC236}">
              <a16:creationId xmlns:a16="http://schemas.microsoft.com/office/drawing/2014/main" id="{828DCABD-E77D-4C93-9430-67128B36F92B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35" name="Line 50">
          <a:extLst>
            <a:ext uri="{FF2B5EF4-FFF2-40B4-BE49-F238E27FC236}">
              <a16:creationId xmlns:a16="http://schemas.microsoft.com/office/drawing/2014/main" id="{860C2140-105B-4DCC-88A5-B7E4C4967E0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36" name="Line 51">
          <a:extLst>
            <a:ext uri="{FF2B5EF4-FFF2-40B4-BE49-F238E27FC236}">
              <a16:creationId xmlns:a16="http://schemas.microsoft.com/office/drawing/2014/main" id="{AEFA29EA-04C4-49B3-9253-A463F42D45F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37" name="Line 182">
          <a:extLst>
            <a:ext uri="{FF2B5EF4-FFF2-40B4-BE49-F238E27FC236}">
              <a16:creationId xmlns:a16="http://schemas.microsoft.com/office/drawing/2014/main" id="{84723EFE-1450-470B-BF27-7B447266B83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38" name="Line 183">
          <a:extLst>
            <a:ext uri="{FF2B5EF4-FFF2-40B4-BE49-F238E27FC236}">
              <a16:creationId xmlns:a16="http://schemas.microsoft.com/office/drawing/2014/main" id="{577E6063-5A8C-4232-A04D-E5F15BA4DCA8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39" name="Line 184">
          <a:extLst>
            <a:ext uri="{FF2B5EF4-FFF2-40B4-BE49-F238E27FC236}">
              <a16:creationId xmlns:a16="http://schemas.microsoft.com/office/drawing/2014/main" id="{0770CC68-ACBB-40E1-9011-70280F2EE986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40" name="Line 185">
          <a:extLst>
            <a:ext uri="{FF2B5EF4-FFF2-40B4-BE49-F238E27FC236}">
              <a16:creationId xmlns:a16="http://schemas.microsoft.com/office/drawing/2014/main" id="{E257065A-C16C-49A9-8B49-E7EEA991700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41" name="Line 186">
          <a:extLst>
            <a:ext uri="{FF2B5EF4-FFF2-40B4-BE49-F238E27FC236}">
              <a16:creationId xmlns:a16="http://schemas.microsoft.com/office/drawing/2014/main" id="{CCCC888F-8DA6-4756-8547-44E6E35E4FB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42" name="Line 187">
          <a:extLst>
            <a:ext uri="{FF2B5EF4-FFF2-40B4-BE49-F238E27FC236}">
              <a16:creationId xmlns:a16="http://schemas.microsoft.com/office/drawing/2014/main" id="{689DF3A9-9484-47CE-8BFC-5BA1BF619043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43" name="Line 46">
          <a:extLst>
            <a:ext uri="{FF2B5EF4-FFF2-40B4-BE49-F238E27FC236}">
              <a16:creationId xmlns:a16="http://schemas.microsoft.com/office/drawing/2014/main" id="{7718CA4C-8D2F-4F22-A13F-F26345EE631D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44" name="Line 47">
          <a:extLst>
            <a:ext uri="{FF2B5EF4-FFF2-40B4-BE49-F238E27FC236}">
              <a16:creationId xmlns:a16="http://schemas.microsoft.com/office/drawing/2014/main" id="{1E6B5FD9-16F8-429D-818B-D77049129F39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45" name="Line 48">
          <a:extLst>
            <a:ext uri="{FF2B5EF4-FFF2-40B4-BE49-F238E27FC236}">
              <a16:creationId xmlns:a16="http://schemas.microsoft.com/office/drawing/2014/main" id="{C705257A-7492-4362-9208-563768B5BC6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46" name="Line 49">
          <a:extLst>
            <a:ext uri="{FF2B5EF4-FFF2-40B4-BE49-F238E27FC236}">
              <a16:creationId xmlns:a16="http://schemas.microsoft.com/office/drawing/2014/main" id="{2F81B354-500C-462E-815B-520DE1E5A681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47" name="Line 50">
          <a:extLst>
            <a:ext uri="{FF2B5EF4-FFF2-40B4-BE49-F238E27FC236}">
              <a16:creationId xmlns:a16="http://schemas.microsoft.com/office/drawing/2014/main" id="{4ADC55C9-D2DE-4FCE-B61E-2EBC1152491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48" name="Line 51">
          <a:extLst>
            <a:ext uri="{FF2B5EF4-FFF2-40B4-BE49-F238E27FC236}">
              <a16:creationId xmlns:a16="http://schemas.microsoft.com/office/drawing/2014/main" id="{A527FF3C-2B4D-4D10-AF6A-C174532333F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49" name="Line 182">
          <a:extLst>
            <a:ext uri="{FF2B5EF4-FFF2-40B4-BE49-F238E27FC236}">
              <a16:creationId xmlns:a16="http://schemas.microsoft.com/office/drawing/2014/main" id="{B971F4E9-17C7-461E-B5AA-DAA20883932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50" name="Line 183">
          <a:extLst>
            <a:ext uri="{FF2B5EF4-FFF2-40B4-BE49-F238E27FC236}">
              <a16:creationId xmlns:a16="http://schemas.microsoft.com/office/drawing/2014/main" id="{97DCC349-0A97-4A63-8C9B-FA7EB3E07052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51" name="Line 184">
          <a:extLst>
            <a:ext uri="{FF2B5EF4-FFF2-40B4-BE49-F238E27FC236}">
              <a16:creationId xmlns:a16="http://schemas.microsoft.com/office/drawing/2014/main" id="{C952B902-8469-4B31-AEA0-5C90FE8E571F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52" name="Line 185">
          <a:extLst>
            <a:ext uri="{FF2B5EF4-FFF2-40B4-BE49-F238E27FC236}">
              <a16:creationId xmlns:a16="http://schemas.microsoft.com/office/drawing/2014/main" id="{E52CD5A7-C39B-4AC7-93EA-F3AF724BA224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53" name="Line 186">
          <a:extLst>
            <a:ext uri="{FF2B5EF4-FFF2-40B4-BE49-F238E27FC236}">
              <a16:creationId xmlns:a16="http://schemas.microsoft.com/office/drawing/2014/main" id="{4FF879FD-7ED4-4ECB-A48F-3F1699E78787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154" name="Line 187">
          <a:extLst>
            <a:ext uri="{FF2B5EF4-FFF2-40B4-BE49-F238E27FC236}">
              <a16:creationId xmlns:a16="http://schemas.microsoft.com/office/drawing/2014/main" id="{AC8E3174-59A6-485C-A1D2-05AF5993989E}"/>
            </a:ext>
          </a:extLst>
        </xdr:cNvPr>
        <xdr:cNvSpPr>
          <a:spLocks noChangeShapeType="1"/>
        </xdr:cNvSpPr>
      </xdr:nvSpPr>
      <xdr:spPr bwMode="auto">
        <a:xfrm>
          <a:off x="102203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55" name="Line 46">
          <a:extLst>
            <a:ext uri="{FF2B5EF4-FFF2-40B4-BE49-F238E27FC236}">
              <a16:creationId xmlns:a16="http://schemas.microsoft.com/office/drawing/2014/main" id="{D424A485-8110-46FD-82A4-131526D34F1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56" name="Line 47">
          <a:extLst>
            <a:ext uri="{FF2B5EF4-FFF2-40B4-BE49-F238E27FC236}">
              <a16:creationId xmlns:a16="http://schemas.microsoft.com/office/drawing/2014/main" id="{6E024245-AC9C-43BC-8650-12AD6741A52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57" name="Line 48">
          <a:extLst>
            <a:ext uri="{FF2B5EF4-FFF2-40B4-BE49-F238E27FC236}">
              <a16:creationId xmlns:a16="http://schemas.microsoft.com/office/drawing/2014/main" id="{0F94CA40-5DA2-4D5E-9BFD-55FF2D63708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58" name="Line 49">
          <a:extLst>
            <a:ext uri="{FF2B5EF4-FFF2-40B4-BE49-F238E27FC236}">
              <a16:creationId xmlns:a16="http://schemas.microsoft.com/office/drawing/2014/main" id="{9C2ACDAD-6293-49C0-9118-3ABF5876C0B8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59" name="Line 50">
          <a:extLst>
            <a:ext uri="{FF2B5EF4-FFF2-40B4-BE49-F238E27FC236}">
              <a16:creationId xmlns:a16="http://schemas.microsoft.com/office/drawing/2014/main" id="{A7E3239B-4DB3-4D20-9487-79B7B17FD7C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60" name="Line 51">
          <a:extLst>
            <a:ext uri="{FF2B5EF4-FFF2-40B4-BE49-F238E27FC236}">
              <a16:creationId xmlns:a16="http://schemas.microsoft.com/office/drawing/2014/main" id="{D4B57A18-236A-40C3-8A75-9A3582C98D8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61" name="Line 182">
          <a:extLst>
            <a:ext uri="{FF2B5EF4-FFF2-40B4-BE49-F238E27FC236}">
              <a16:creationId xmlns:a16="http://schemas.microsoft.com/office/drawing/2014/main" id="{9D7C091C-E2B4-4BBB-BEA4-0CAFBE65B09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62" name="Line 183">
          <a:extLst>
            <a:ext uri="{FF2B5EF4-FFF2-40B4-BE49-F238E27FC236}">
              <a16:creationId xmlns:a16="http://schemas.microsoft.com/office/drawing/2014/main" id="{4E835C3D-C587-43AF-BB45-A0F23BA4717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63" name="Line 184">
          <a:extLst>
            <a:ext uri="{FF2B5EF4-FFF2-40B4-BE49-F238E27FC236}">
              <a16:creationId xmlns:a16="http://schemas.microsoft.com/office/drawing/2014/main" id="{F18F72D3-FA75-4426-B210-375B1572513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64" name="Line 185">
          <a:extLst>
            <a:ext uri="{FF2B5EF4-FFF2-40B4-BE49-F238E27FC236}">
              <a16:creationId xmlns:a16="http://schemas.microsoft.com/office/drawing/2014/main" id="{037D4930-26D8-4FE7-9B34-2A9429F90FF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65" name="Line 186">
          <a:extLst>
            <a:ext uri="{FF2B5EF4-FFF2-40B4-BE49-F238E27FC236}">
              <a16:creationId xmlns:a16="http://schemas.microsoft.com/office/drawing/2014/main" id="{A8A48A75-65C3-4893-9CDA-4B4C325CB3E8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66" name="Line 187">
          <a:extLst>
            <a:ext uri="{FF2B5EF4-FFF2-40B4-BE49-F238E27FC236}">
              <a16:creationId xmlns:a16="http://schemas.microsoft.com/office/drawing/2014/main" id="{60A39A74-C120-49A6-BA78-CC0AFCE8669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67" name="Line 46">
          <a:extLst>
            <a:ext uri="{FF2B5EF4-FFF2-40B4-BE49-F238E27FC236}">
              <a16:creationId xmlns:a16="http://schemas.microsoft.com/office/drawing/2014/main" id="{F831D7CF-B98B-433B-A94C-B0FE645CE50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68" name="Line 47">
          <a:extLst>
            <a:ext uri="{FF2B5EF4-FFF2-40B4-BE49-F238E27FC236}">
              <a16:creationId xmlns:a16="http://schemas.microsoft.com/office/drawing/2014/main" id="{1384351C-5F99-44C1-9F82-A7DEA8F6517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69" name="Line 48">
          <a:extLst>
            <a:ext uri="{FF2B5EF4-FFF2-40B4-BE49-F238E27FC236}">
              <a16:creationId xmlns:a16="http://schemas.microsoft.com/office/drawing/2014/main" id="{1BD7C72C-7191-491C-AAD7-3AB2192C605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70" name="Line 49">
          <a:extLst>
            <a:ext uri="{FF2B5EF4-FFF2-40B4-BE49-F238E27FC236}">
              <a16:creationId xmlns:a16="http://schemas.microsoft.com/office/drawing/2014/main" id="{F9BD765C-3520-43D6-804D-971AEE2C57A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71" name="Line 50">
          <a:extLst>
            <a:ext uri="{FF2B5EF4-FFF2-40B4-BE49-F238E27FC236}">
              <a16:creationId xmlns:a16="http://schemas.microsoft.com/office/drawing/2014/main" id="{C9AF7A8B-78FE-41A4-B8D3-6158C5288577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72" name="Line 51">
          <a:extLst>
            <a:ext uri="{FF2B5EF4-FFF2-40B4-BE49-F238E27FC236}">
              <a16:creationId xmlns:a16="http://schemas.microsoft.com/office/drawing/2014/main" id="{9199C8DB-A3D9-4385-996F-B5BA6EA713D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73" name="Line 182">
          <a:extLst>
            <a:ext uri="{FF2B5EF4-FFF2-40B4-BE49-F238E27FC236}">
              <a16:creationId xmlns:a16="http://schemas.microsoft.com/office/drawing/2014/main" id="{1E73538F-7055-455D-916E-371D1CA1B7A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74" name="Line 183">
          <a:extLst>
            <a:ext uri="{FF2B5EF4-FFF2-40B4-BE49-F238E27FC236}">
              <a16:creationId xmlns:a16="http://schemas.microsoft.com/office/drawing/2014/main" id="{E6170D21-6BE2-4CA0-9273-F51A5421EAB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75" name="Line 184">
          <a:extLst>
            <a:ext uri="{FF2B5EF4-FFF2-40B4-BE49-F238E27FC236}">
              <a16:creationId xmlns:a16="http://schemas.microsoft.com/office/drawing/2014/main" id="{B91FEA69-4C91-48EE-A3CA-EC9B2C16B03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76" name="Line 185">
          <a:extLst>
            <a:ext uri="{FF2B5EF4-FFF2-40B4-BE49-F238E27FC236}">
              <a16:creationId xmlns:a16="http://schemas.microsoft.com/office/drawing/2014/main" id="{05CA52FC-23B2-4C3B-9416-356406909333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77" name="Line 186">
          <a:extLst>
            <a:ext uri="{FF2B5EF4-FFF2-40B4-BE49-F238E27FC236}">
              <a16:creationId xmlns:a16="http://schemas.microsoft.com/office/drawing/2014/main" id="{BBD3E59B-32DB-43B4-81E3-D923294A024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78" name="Line 187">
          <a:extLst>
            <a:ext uri="{FF2B5EF4-FFF2-40B4-BE49-F238E27FC236}">
              <a16:creationId xmlns:a16="http://schemas.microsoft.com/office/drawing/2014/main" id="{B1ED0891-8B50-4712-912B-712FE2CC297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79" name="Line 46">
          <a:extLst>
            <a:ext uri="{FF2B5EF4-FFF2-40B4-BE49-F238E27FC236}">
              <a16:creationId xmlns:a16="http://schemas.microsoft.com/office/drawing/2014/main" id="{13134179-3734-446C-B4DF-E8CC6AA5A03B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80" name="Line 47">
          <a:extLst>
            <a:ext uri="{FF2B5EF4-FFF2-40B4-BE49-F238E27FC236}">
              <a16:creationId xmlns:a16="http://schemas.microsoft.com/office/drawing/2014/main" id="{E42798FF-A37C-45FA-908E-35E7D51FA1D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81" name="Line 48">
          <a:extLst>
            <a:ext uri="{FF2B5EF4-FFF2-40B4-BE49-F238E27FC236}">
              <a16:creationId xmlns:a16="http://schemas.microsoft.com/office/drawing/2014/main" id="{669BC492-E2DB-459E-AA14-69B79EE18618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82" name="Line 49">
          <a:extLst>
            <a:ext uri="{FF2B5EF4-FFF2-40B4-BE49-F238E27FC236}">
              <a16:creationId xmlns:a16="http://schemas.microsoft.com/office/drawing/2014/main" id="{3DD6CB92-420D-4991-9C0E-0810F4368A6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83" name="Line 50">
          <a:extLst>
            <a:ext uri="{FF2B5EF4-FFF2-40B4-BE49-F238E27FC236}">
              <a16:creationId xmlns:a16="http://schemas.microsoft.com/office/drawing/2014/main" id="{B80861BE-5DDE-49F7-B3BD-20EFD7BBFA5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84" name="Line 51">
          <a:extLst>
            <a:ext uri="{FF2B5EF4-FFF2-40B4-BE49-F238E27FC236}">
              <a16:creationId xmlns:a16="http://schemas.microsoft.com/office/drawing/2014/main" id="{2FDE6AD0-EE8C-441C-8203-4B00AA212A03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85" name="Line 182">
          <a:extLst>
            <a:ext uri="{FF2B5EF4-FFF2-40B4-BE49-F238E27FC236}">
              <a16:creationId xmlns:a16="http://schemas.microsoft.com/office/drawing/2014/main" id="{C0AA3266-5D73-4513-A412-D1D3DA021327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86" name="Line 183">
          <a:extLst>
            <a:ext uri="{FF2B5EF4-FFF2-40B4-BE49-F238E27FC236}">
              <a16:creationId xmlns:a16="http://schemas.microsoft.com/office/drawing/2014/main" id="{F90DF351-35AA-4D1C-A703-4678A6697B2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87" name="Line 184">
          <a:extLst>
            <a:ext uri="{FF2B5EF4-FFF2-40B4-BE49-F238E27FC236}">
              <a16:creationId xmlns:a16="http://schemas.microsoft.com/office/drawing/2014/main" id="{69B51E08-59B4-40EE-9533-A2871118E09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88" name="Line 185">
          <a:extLst>
            <a:ext uri="{FF2B5EF4-FFF2-40B4-BE49-F238E27FC236}">
              <a16:creationId xmlns:a16="http://schemas.microsoft.com/office/drawing/2014/main" id="{294A6A86-C1EE-4EEE-AC6F-5394569E0D1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89" name="Line 186">
          <a:extLst>
            <a:ext uri="{FF2B5EF4-FFF2-40B4-BE49-F238E27FC236}">
              <a16:creationId xmlns:a16="http://schemas.microsoft.com/office/drawing/2014/main" id="{A5B5F603-6DD3-41BC-8543-E919F6D0949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90" name="Line 187">
          <a:extLst>
            <a:ext uri="{FF2B5EF4-FFF2-40B4-BE49-F238E27FC236}">
              <a16:creationId xmlns:a16="http://schemas.microsoft.com/office/drawing/2014/main" id="{DE64BAE7-BCEC-4E44-B1A1-D38A70D7A137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91" name="Line 46">
          <a:extLst>
            <a:ext uri="{FF2B5EF4-FFF2-40B4-BE49-F238E27FC236}">
              <a16:creationId xmlns:a16="http://schemas.microsoft.com/office/drawing/2014/main" id="{ADDA5AEC-424E-4D20-B59E-B485A08D32A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92" name="Line 47">
          <a:extLst>
            <a:ext uri="{FF2B5EF4-FFF2-40B4-BE49-F238E27FC236}">
              <a16:creationId xmlns:a16="http://schemas.microsoft.com/office/drawing/2014/main" id="{CD13A7CA-DA56-4D33-8109-EBF1C6EED8F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93" name="Line 48">
          <a:extLst>
            <a:ext uri="{FF2B5EF4-FFF2-40B4-BE49-F238E27FC236}">
              <a16:creationId xmlns:a16="http://schemas.microsoft.com/office/drawing/2014/main" id="{E488D9F2-95E2-461E-84F6-8EE03733255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94" name="Line 49">
          <a:extLst>
            <a:ext uri="{FF2B5EF4-FFF2-40B4-BE49-F238E27FC236}">
              <a16:creationId xmlns:a16="http://schemas.microsoft.com/office/drawing/2014/main" id="{DB917DF5-3080-4AF9-A596-A53BC0B45EF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95" name="Line 50">
          <a:extLst>
            <a:ext uri="{FF2B5EF4-FFF2-40B4-BE49-F238E27FC236}">
              <a16:creationId xmlns:a16="http://schemas.microsoft.com/office/drawing/2014/main" id="{F2E7E69D-64E0-4660-9A30-C1F6CE7A8AB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96" name="Line 51">
          <a:extLst>
            <a:ext uri="{FF2B5EF4-FFF2-40B4-BE49-F238E27FC236}">
              <a16:creationId xmlns:a16="http://schemas.microsoft.com/office/drawing/2014/main" id="{BEDCB2F8-0D71-4190-A85D-9147039EF7B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97" name="Line 182">
          <a:extLst>
            <a:ext uri="{FF2B5EF4-FFF2-40B4-BE49-F238E27FC236}">
              <a16:creationId xmlns:a16="http://schemas.microsoft.com/office/drawing/2014/main" id="{B2F58269-DB35-4FE7-BCA7-6DF9C46B314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98" name="Line 183">
          <a:extLst>
            <a:ext uri="{FF2B5EF4-FFF2-40B4-BE49-F238E27FC236}">
              <a16:creationId xmlns:a16="http://schemas.microsoft.com/office/drawing/2014/main" id="{DA118C45-2830-47C1-BF47-FD8EF739630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199" name="Line 184">
          <a:extLst>
            <a:ext uri="{FF2B5EF4-FFF2-40B4-BE49-F238E27FC236}">
              <a16:creationId xmlns:a16="http://schemas.microsoft.com/office/drawing/2014/main" id="{02871F29-F261-446E-AA57-83CCB40B86B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00" name="Line 185">
          <a:extLst>
            <a:ext uri="{FF2B5EF4-FFF2-40B4-BE49-F238E27FC236}">
              <a16:creationId xmlns:a16="http://schemas.microsoft.com/office/drawing/2014/main" id="{C97CF28C-B52B-4E7A-A194-B8BA6C001143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01" name="Line 186">
          <a:extLst>
            <a:ext uri="{FF2B5EF4-FFF2-40B4-BE49-F238E27FC236}">
              <a16:creationId xmlns:a16="http://schemas.microsoft.com/office/drawing/2014/main" id="{43D783F8-3C67-4569-82AF-BA51DB7CA648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02" name="Line 187">
          <a:extLst>
            <a:ext uri="{FF2B5EF4-FFF2-40B4-BE49-F238E27FC236}">
              <a16:creationId xmlns:a16="http://schemas.microsoft.com/office/drawing/2014/main" id="{2EB70B9F-D856-4EC6-8867-7E3BCD14F7F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03" name="Line 46">
          <a:extLst>
            <a:ext uri="{FF2B5EF4-FFF2-40B4-BE49-F238E27FC236}">
              <a16:creationId xmlns:a16="http://schemas.microsoft.com/office/drawing/2014/main" id="{623BAA6E-D192-47B4-84D8-09546FF0D39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04" name="Line 47">
          <a:extLst>
            <a:ext uri="{FF2B5EF4-FFF2-40B4-BE49-F238E27FC236}">
              <a16:creationId xmlns:a16="http://schemas.microsoft.com/office/drawing/2014/main" id="{ABC1C080-D76D-4016-839E-EF64D093B59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05" name="Line 48">
          <a:extLst>
            <a:ext uri="{FF2B5EF4-FFF2-40B4-BE49-F238E27FC236}">
              <a16:creationId xmlns:a16="http://schemas.microsoft.com/office/drawing/2014/main" id="{94D065B1-0D88-4213-9F4F-07A3F5DC1AA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06" name="Line 49">
          <a:extLst>
            <a:ext uri="{FF2B5EF4-FFF2-40B4-BE49-F238E27FC236}">
              <a16:creationId xmlns:a16="http://schemas.microsoft.com/office/drawing/2014/main" id="{482E3734-031A-415C-834D-949D84CCC68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07" name="Line 50">
          <a:extLst>
            <a:ext uri="{FF2B5EF4-FFF2-40B4-BE49-F238E27FC236}">
              <a16:creationId xmlns:a16="http://schemas.microsoft.com/office/drawing/2014/main" id="{256EAAC9-3809-4147-8CDD-046431A508F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08" name="Line 51">
          <a:extLst>
            <a:ext uri="{FF2B5EF4-FFF2-40B4-BE49-F238E27FC236}">
              <a16:creationId xmlns:a16="http://schemas.microsoft.com/office/drawing/2014/main" id="{8107B61F-6720-4E57-9AA2-1FA045E8E0E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09" name="Line 182">
          <a:extLst>
            <a:ext uri="{FF2B5EF4-FFF2-40B4-BE49-F238E27FC236}">
              <a16:creationId xmlns:a16="http://schemas.microsoft.com/office/drawing/2014/main" id="{8F86CC13-BBF3-4079-BD34-E1C6E9F9441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10" name="Line 183">
          <a:extLst>
            <a:ext uri="{FF2B5EF4-FFF2-40B4-BE49-F238E27FC236}">
              <a16:creationId xmlns:a16="http://schemas.microsoft.com/office/drawing/2014/main" id="{2A96D847-152A-4A15-A37E-2E797CD95C9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11" name="Line 184">
          <a:extLst>
            <a:ext uri="{FF2B5EF4-FFF2-40B4-BE49-F238E27FC236}">
              <a16:creationId xmlns:a16="http://schemas.microsoft.com/office/drawing/2014/main" id="{91B15349-931D-4364-BF1D-1A39BFF273F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12" name="Line 185">
          <a:extLst>
            <a:ext uri="{FF2B5EF4-FFF2-40B4-BE49-F238E27FC236}">
              <a16:creationId xmlns:a16="http://schemas.microsoft.com/office/drawing/2014/main" id="{1CF72B1C-A0FB-42FF-91C7-5C6ED78F48D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13" name="Line 186">
          <a:extLst>
            <a:ext uri="{FF2B5EF4-FFF2-40B4-BE49-F238E27FC236}">
              <a16:creationId xmlns:a16="http://schemas.microsoft.com/office/drawing/2014/main" id="{5CA51300-EF5F-4062-9DC8-E3E43E74D69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14" name="Line 187">
          <a:extLst>
            <a:ext uri="{FF2B5EF4-FFF2-40B4-BE49-F238E27FC236}">
              <a16:creationId xmlns:a16="http://schemas.microsoft.com/office/drawing/2014/main" id="{B5601F7D-6199-4C19-BAF5-2A21DA7ECB4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15" name="Line 46">
          <a:extLst>
            <a:ext uri="{FF2B5EF4-FFF2-40B4-BE49-F238E27FC236}">
              <a16:creationId xmlns:a16="http://schemas.microsoft.com/office/drawing/2014/main" id="{7DE64229-845C-49ED-9D20-F00D2B7DA6F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16" name="Line 47">
          <a:extLst>
            <a:ext uri="{FF2B5EF4-FFF2-40B4-BE49-F238E27FC236}">
              <a16:creationId xmlns:a16="http://schemas.microsoft.com/office/drawing/2014/main" id="{1F6DF53A-337C-447F-BFC8-6B5F11F1669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17" name="Line 48">
          <a:extLst>
            <a:ext uri="{FF2B5EF4-FFF2-40B4-BE49-F238E27FC236}">
              <a16:creationId xmlns:a16="http://schemas.microsoft.com/office/drawing/2014/main" id="{A22FAEA5-3350-4F6F-A8B3-6154C482CB9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18" name="Line 49">
          <a:extLst>
            <a:ext uri="{FF2B5EF4-FFF2-40B4-BE49-F238E27FC236}">
              <a16:creationId xmlns:a16="http://schemas.microsoft.com/office/drawing/2014/main" id="{7862BA8C-D9E3-41C0-ABF7-04027824958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19" name="Line 50">
          <a:extLst>
            <a:ext uri="{FF2B5EF4-FFF2-40B4-BE49-F238E27FC236}">
              <a16:creationId xmlns:a16="http://schemas.microsoft.com/office/drawing/2014/main" id="{DCEDAE8E-1F66-4EE4-B5C1-0E8CAE9A71C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20" name="Line 51">
          <a:extLst>
            <a:ext uri="{FF2B5EF4-FFF2-40B4-BE49-F238E27FC236}">
              <a16:creationId xmlns:a16="http://schemas.microsoft.com/office/drawing/2014/main" id="{5459FD81-5224-4403-A905-552F7C22E48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21" name="Line 182">
          <a:extLst>
            <a:ext uri="{FF2B5EF4-FFF2-40B4-BE49-F238E27FC236}">
              <a16:creationId xmlns:a16="http://schemas.microsoft.com/office/drawing/2014/main" id="{72BC9C7E-A08C-4273-85F9-2A3F3339148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22" name="Line 183">
          <a:extLst>
            <a:ext uri="{FF2B5EF4-FFF2-40B4-BE49-F238E27FC236}">
              <a16:creationId xmlns:a16="http://schemas.microsoft.com/office/drawing/2014/main" id="{67778BD8-D676-4115-9138-95AF9084EF9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23" name="Line 184">
          <a:extLst>
            <a:ext uri="{FF2B5EF4-FFF2-40B4-BE49-F238E27FC236}">
              <a16:creationId xmlns:a16="http://schemas.microsoft.com/office/drawing/2014/main" id="{754F1DE8-49B3-43D3-AC19-8A0396E0D4D3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24" name="Line 185">
          <a:extLst>
            <a:ext uri="{FF2B5EF4-FFF2-40B4-BE49-F238E27FC236}">
              <a16:creationId xmlns:a16="http://schemas.microsoft.com/office/drawing/2014/main" id="{FB8D8168-93D3-4E6C-AE5D-8FF91B62CA23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25" name="Line 186">
          <a:extLst>
            <a:ext uri="{FF2B5EF4-FFF2-40B4-BE49-F238E27FC236}">
              <a16:creationId xmlns:a16="http://schemas.microsoft.com/office/drawing/2014/main" id="{14F46EAB-29C9-4AC9-898E-DA61ED74E2F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26" name="Line 187">
          <a:extLst>
            <a:ext uri="{FF2B5EF4-FFF2-40B4-BE49-F238E27FC236}">
              <a16:creationId xmlns:a16="http://schemas.microsoft.com/office/drawing/2014/main" id="{6BF70899-2BCB-4803-B256-43F89ACAF0B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27" name="Line 46">
          <a:extLst>
            <a:ext uri="{FF2B5EF4-FFF2-40B4-BE49-F238E27FC236}">
              <a16:creationId xmlns:a16="http://schemas.microsoft.com/office/drawing/2014/main" id="{30CDB05F-5CB2-4982-A96E-DF23AB60423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28" name="Line 47">
          <a:extLst>
            <a:ext uri="{FF2B5EF4-FFF2-40B4-BE49-F238E27FC236}">
              <a16:creationId xmlns:a16="http://schemas.microsoft.com/office/drawing/2014/main" id="{AC34DB22-AF2F-47A6-80A1-CD8FBA3517B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29" name="Line 48">
          <a:extLst>
            <a:ext uri="{FF2B5EF4-FFF2-40B4-BE49-F238E27FC236}">
              <a16:creationId xmlns:a16="http://schemas.microsoft.com/office/drawing/2014/main" id="{B423B384-189E-4773-871D-1276A9DF348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30" name="Line 49">
          <a:extLst>
            <a:ext uri="{FF2B5EF4-FFF2-40B4-BE49-F238E27FC236}">
              <a16:creationId xmlns:a16="http://schemas.microsoft.com/office/drawing/2014/main" id="{21C4E96B-4BD7-4C86-B0FC-F6F55ED11A6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31" name="Line 50">
          <a:extLst>
            <a:ext uri="{FF2B5EF4-FFF2-40B4-BE49-F238E27FC236}">
              <a16:creationId xmlns:a16="http://schemas.microsoft.com/office/drawing/2014/main" id="{E5F301F2-3638-4A1D-BAA6-35459C2C3B1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32" name="Line 51">
          <a:extLst>
            <a:ext uri="{FF2B5EF4-FFF2-40B4-BE49-F238E27FC236}">
              <a16:creationId xmlns:a16="http://schemas.microsoft.com/office/drawing/2014/main" id="{67CD54FE-A8B7-4741-9AF5-9DC56B5AF43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33" name="Line 182">
          <a:extLst>
            <a:ext uri="{FF2B5EF4-FFF2-40B4-BE49-F238E27FC236}">
              <a16:creationId xmlns:a16="http://schemas.microsoft.com/office/drawing/2014/main" id="{1F01308F-FC59-4992-B6B1-39C41E55144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34" name="Line 183">
          <a:extLst>
            <a:ext uri="{FF2B5EF4-FFF2-40B4-BE49-F238E27FC236}">
              <a16:creationId xmlns:a16="http://schemas.microsoft.com/office/drawing/2014/main" id="{36F13959-B2E9-41F2-8753-C1A69ED4D9B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35" name="Line 184">
          <a:extLst>
            <a:ext uri="{FF2B5EF4-FFF2-40B4-BE49-F238E27FC236}">
              <a16:creationId xmlns:a16="http://schemas.microsoft.com/office/drawing/2014/main" id="{DDC94980-AF26-4720-BA65-00147058701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36" name="Line 185">
          <a:extLst>
            <a:ext uri="{FF2B5EF4-FFF2-40B4-BE49-F238E27FC236}">
              <a16:creationId xmlns:a16="http://schemas.microsoft.com/office/drawing/2014/main" id="{157323E0-AF9C-4AAD-87AE-CF66F1B26FC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37" name="Line 186">
          <a:extLst>
            <a:ext uri="{FF2B5EF4-FFF2-40B4-BE49-F238E27FC236}">
              <a16:creationId xmlns:a16="http://schemas.microsoft.com/office/drawing/2014/main" id="{154E4E72-669C-4633-BB1C-0314D6634DD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38" name="Line 187">
          <a:extLst>
            <a:ext uri="{FF2B5EF4-FFF2-40B4-BE49-F238E27FC236}">
              <a16:creationId xmlns:a16="http://schemas.microsoft.com/office/drawing/2014/main" id="{58486EF8-2BF0-48FF-B514-DA6E1BCD4BC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39" name="Line 46">
          <a:extLst>
            <a:ext uri="{FF2B5EF4-FFF2-40B4-BE49-F238E27FC236}">
              <a16:creationId xmlns:a16="http://schemas.microsoft.com/office/drawing/2014/main" id="{82DBCF8C-328A-4F1D-A0E7-16035D11600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40" name="Line 47">
          <a:extLst>
            <a:ext uri="{FF2B5EF4-FFF2-40B4-BE49-F238E27FC236}">
              <a16:creationId xmlns:a16="http://schemas.microsoft.com/office/drawing/2014/main" id="{4E49CBF4-9177-4D2B-9F69-F2D4D5DA9BD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41" name="Line 48">
          <a:extLst>
            <a:ext uri="{FF2B5EF4-FFF2-40B4-BE49-F238E27FC236}">
              <a16:creationId xmlns:a16="http://schemas.microsoft.com/office/drawing/2014/main" id="{7566815E-AC25-481B-8AD0-75EEB3EAF55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42" name="Line 49">
          <a:extLst>
            <a:ext uri="{FF2B5EF4-FFF2-40B4-BE49-F238E27FC236}">
              <a16:creationId xmlns:a16="http://schemas.microsoft.com/office/drawing/2014/main" id="{177B4EF4-8455-4490-9EB0-C1EA825BCEC7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43" name="Line 50">
          <a:extLst>
            <a:ext uri="{FF2B5EF4-FFF2-40B4-BE49-F238E27FC236}">
              <a16:creationId xmlns:a16="http://schemas.microsoft.com/office/drawing/2014/main" id="{1696B8A3-114E-412B-9764-94AF98B595B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44" name="Line 51">
          <a:extLst>
            <a:ext uri="{FF2B5EF4-FFF2-40B4-BE49-F238E27FC236}">
              <a16:creationId xmlns:a16="http://schemas.microsoft.com/office/drawing/2014/main" id="{5873D2D4-0EE1-4AE9-9519-049E0E05F3E8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45" name="Line 182">
          <a:extLst>
            <a:ext uri="{FF2B5EF4-FFF2-40B4-BE49-F238E27FC236}">
              <a16:creationId xmlns:a16="http://schemas.microsoft.com/office/drawing/2014/main" id="{ED31C42B-C089-4069-AD84-5A49935963A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46" name="Line 183">
          <a:extLst>
            <a:ext uri="{FF2B5EF4-FFF2-40B4-BE49-F238E27FC236}">
              <a16:creationId xmlns:a16="http://schemas.microsoft.com/office/drawing/2014/main" id="{82121C1F-6386-4340-8830-5D3C2EB186C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47" name="Line 184">
          <a:extLst>
            <a:ext uri="{FF2B5EF4-FFF2-40B4-BE49-F238E27FC236}">
              <a16:creationId xmlns:a16="http://schemas.microsoft.com/office/drawing/2014/main" id="{488E5D74-8903-4C1F-8A81-267D28A058BB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48" name="Line 185">
          <a:extLst>
            <a:ext uri="{FF2B5EF4-FFF2-40B4-BE49-F238E27FC236}">
              <a16:creationId xmlns:a16="http://schemas.microsoft.com/office/drawing/2014/main" id="{2DCB6811-32FA-4C25-B3E6-7416808DA04B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49" name="Line 186">
          <a:extLst>
            <a:ext uri="{FF2B5EF4-FFF2-40B4-BE49-F238E27FC236}">
              <a16:creationId xmlns:a16="http://schemas.microsoft.com/office/drawing/2014/main" id="{6A0E5792-2661-48CE-9130-CB62C5F8F788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50" name="Line 187">
          <a:extLst>
            <a:ext uri="{FF2B5EF4-FFF2-40B4-BE49-F238E27FC236}">
              <a16:creationId xmlns:a16="http://schemas.microsoft.com/office/drawing/2014/main" id="{C5012715-6E6C-4C44-8E54-333EA1EAF623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51" name="Line 46">
          <a:extLst>
            <a:ext uri="{FF2B5EF4-FFF2-40B4-BE49-F238E27FC236}">
              <a16:creationId xmlns:a16="http://schemas.microsoft.com/office/drawing/2014/main" id="{73011419-9021-4A93-ACCC-EA412C6DD0A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52" name="Line 47">
          <a:extLst>
            <a:ext uri="{FF2B5EF4-FFF2-40B4-BE49-F238E27FC236}">
              <a16:creationId xmlns:a16="http://schemas.microsoft.com/office/drawing/2014/main" id="{5F37F1D8-5098-4A59-9811-AF44AA006FA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53" name="Line 48">
          <a:extLst>
            <a:ext uri="{FF2B5EF4-FFF2-40B4-BE49-F238E27FC236}">
              <a16:creationId xmlns:a16="http://schemas.microsoft.com/office/drawing/2014/main" id="{206976E2-3A3F-463E-BF02-61778F0281A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54" name="Line 49">
          <a:extLst>
            <a:ext uri="{FF2B5EF4-FFF2-40B4-BE49-F238E27FC236}">
              <a16:creationId xmlns:a16="http://schemas.microsoft.com/office/drawing/2014/main" id="{C821B16C-3D30-4904-9BBD-8A35A4B09CE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55" name="Line 50">
          <a:extLst>
            <a:ext uri="{FF2B5EF4-FFF2-40B4-BE49-F238E27FC236}">
              <a16:creationId xmlns:a16="http://schemas.microsoft.com/office/drawing/2014/main" id="{B0B0389E-E8BF-492E-BFA2-AE3D6B6D8ED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56" name="Line 51">
          <a:extLst>
            <a:ext uri="{FF2B5EF4-FFF2-40B4-BE49-F238E27FC236}">
              <a16:creationId xmlns:a16="http://schemas.microsoft.com/office/drawing/2014/main" id="{2557B0AC-9D43-4F19-9D7B-EC20AC1490C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57" name="Line 182">
          <a:extLst>
            <a:ext uri="{FF2B5EF4-FFF2-40B4-BE49-F238E27FC236}">
              <a16:creationId xmlns:a16="http://schemas.microsoft.com/office/drawing/2014/main" id="{43437B2A-C1A3-4B80-90EA-1789EFB562B3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58" name="Line 183">
          <a:extLst>
            <a:ext uri="{FF2B5EF4-FFF2-40B4-BE49-F238E27FC236}">
              <a16:creationId xmlns:a16="http://schemas.microsoft.com/office/drawing/2014/main" id="{D11394F7-830A-42B5-90FD-AAB61A8697C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59" name="Line 184">
          <a:extLst>
            <a:ext uri="{FF2B5EF4-FFF2-40B4-BE49-F238E27FC236}">
              <a16:creationId xmlns:a16="http://schemas.microsoft.com/office/drawing/2014/main" id="{A97070A0-5473-4639-BEE4-A74AF56D482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60" name="Line 185">
          <a:extLst>
            <a:ext uri="{FF2B5EF4-FFF2-40B4-BE49-F238E27FC236}">
              <a16:creationId xmlns:a16="http://schemas.microsoft.com/office/drawing/2014/main" id="{E3569572-2AFB-4950-AD75-5D5E2239B28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61" name="Line 186">
          <a:extLst>
            <a:ext uri="{FF2B5EF4-FFF2-40B4-BE49-F238E27FC236}">
              <a16:creationId xmlns:a16="http://schemas.microsoft.com/office/drawing/2014/main" id="{BBD3A21D-E365-4587-8010-190B730DE84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62" name="Line 187">
          <a:extLst>
            <a:ext uri="{FF2B5EF4-FFF2-40B4-BE49-F238E27FC236}">
              <a16:creationId xmlns:a16="http://schemas.microsoft.com/office/drawing/2014/main" id="{07F3F30F-DC72-4419-9A92-DCE2BB8A5E4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63" name="Line 46">
          <a:extLst>
            <a:ext uri="{FF2B5EF4-FFF2-40B4-BE49-F238E27FC236}">
              <a16:creationId xmlns:a16="http://schemas.microsoft.com/office/drawing/2014/main" id="{62A946F6-73BA-4A13-AEA9-6A755C2B10D7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64" name="Line 47">
          <a:extLst>
            <a:ext uri="{FF2B5EF4-FFF2-40B4-BE49-F238E27FC236}">
              <a16:creationId xmlns:a16="http://schemas.microsoft.com/office/drawing/2014/main" id="{D8600826-DE61-414B-81A6-2BB2C200522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65" name="Line 48">
          <a:extLst>
            <a:ext uri="{FF2B5EF4-FFF2-40B4-BE49-F238E27FC236}">
              <a16:creationId xmlns:a16="http://schemas.microsoft.com/office/drawing/2014/main" id="{EB847FBB-28DA-45CD-8991-B798AC45F2C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66" name="Line 49">
          <a:extLst>
            <a:ext uri="{FF2B5EF4-FFF2-40B4-BE49-F238E27FC236}">
              <a16:creationId xmlns:a16="http://schemas.microsoft.com/office/drawing/2014/main" id="{D61CD0D6-523C-4D07-BACA-D279DFFB5E3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67" name="Line 50">
          <a:extLst>
            <a:ext uri="{FF2B5EF4-FFF2-40B4-BE49-F238E27FC236}">
              <a16:creationId xmlns:a16="http://schemas.microsoft.com/office/drawing/2014/main" id="{8C479D6F-B865-4F99-8000-27594C92F05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68" name="Line 51">
          <a:extLst>
            <a:ext uri="{FF2B5EF4-FFF2-40B4-BE49-F238E27FC236}">
              <a16:creationId xmlns:a16="http://schemas.microsoft.com/office/drawing/2014/main" id="{130572A0-7087-42E8-8CAF-A9D84E43FF0B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69" name="Line 182">
          <a:extLst>
            <a:ext uri="{FF2B5EF4-FFF2-40B4-BE49-F238E27FC236}">
              <a16:creationId xmlns:a16="http://schemas.microsoft.com/office/drawing/2014/main" id="{E701FFB5-80AF-4DE5-822C-CFE353D8C7F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70" name="Line 183">
          <a:extLst>
            <a:ext uri="{FF2B5EF4-FFF2-40B4-BE49-F238E27FC236}">
              <a16:creationId xmlns:a16="http://schemas.microsoft.com/office/drawing/2014/main" id="{8DB78F9B-55A8-47E9-803A-C7C890E99F8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71" name="Line 184">
          <a:extLst>
            <a:ext uri="{FF2B5EF4-FFF2-40B4-BE49-F238E27FC236}">
              <a16:creationId xmlns:a16="http://schemas.microsoft.com/office/drawing/2014/main" id="{E6368CC1-AC58-4655-8B78-6F98C96EA32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72" name="Line 185">
          <a:extLst>
            <a:ext uri="{FF2B5EF4-FFF2-40B4-BE49-F238E27FC236}">
              <a16:creationId xmlns:a16="http://schemas.microsoft.com/office/drawing/2014/main" id="{FFEE0107-DE0A-48B8-97A1-2F014C153A2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73" name="Line 186">
          <a:extLst>
            <a:ext uri="{FF2B5EF4-FFF2-40B4-BE49-F238E27FC236}">
              <a16:creationId xmlns:a16="http://schemas.microsoft.com/office/drawing/2014/main" id="{197C30FA-31F7-44D5-95B9-E0266C5587A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74" name="Line 187">
          <a:extLst>
            <a:ext uri="{FF2B5EF4-FFF2-40B4-BE49-F238E27FC236}">
              <a16:creationId xmlns:a16="http://schemas.microsoft.com/office/drawing/2014/main" id="{C5C908D8-5595-4E04-9A73-3AB867784057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75" name="Line 46">
          <a:extLst>
            <a:ext uri="{FF2B5EF4-FFF2-40B4-BE49-F238E27FC236}">
              <a16:creationId xmlns:a16="http://schemas.microsoft.com/office/drawing/2014/main" id="{ADA33225-A780-4C9E-8841-C2043975F25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76" name="Line 47">
          <a:extLst>
            <a:ext uri="{FF2B5EF4-FFF2-40B4-BE49-F238E27FC236}">
              <a16:creationId xmlns:a16="http://schemas.microsoft.com/office/drawing/2014/main" id="{B3709ACC-2CCA-433C-A6D5-7989B362DF4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77" name="Line 48">
          <a:extLst>
            <a:ext uri="{FF2B5EF4-FFF2-40B4-BE49-F238E27FC236}">
              <a16:creationId xmlns:a16="http://schemas.microsoft.com/office/drawing/2014/main" id="{AE4BDDB0-4DE5-46D2-820A-6A96FDB91DD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78" name="Line 49">
          <a:extLst>
            <a:ext uri="{FF2B5EF4-FFF2-40B4-BE49-F238E27FC236}">
              <a16:creationId xmlns:a16="http://schemas.microsoft.com/office/drawing/2014/main" id="{587B2D79-994E-4C76-9817-C3AD2F541D8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79" name="Line 50">
          <a:extLst>
            <a:ext uri="{FF2B5EF4-FFF2-40B4-BE49-F238E27FC236}">
              <a16:creationId xmlns:a16="http://schemas.microsoft.com/office/drawing/2014/main" id="{F9F05F56-4245-4C07-A8AB-62DC7BB137E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80" name="Line 51">
          <a:extLst>
            <a:ext uri="{FF2B5EF4-FFF2-40B4-BE49-F238E27FC236}">
              <a16:creationId xmlns:a16="http://schemas.microsoft.com/office/drawing/2014/main" id="{F6C1C1D9-80F8-4AC6-9A7E-82696CBD208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81" name="Line 182">
          <a:extLst>
            <a:ext uri="{FF2B5EF4-FFF2-40B4-BE49-F238E27FC236}">
              <a16:creationId xmlns:a16="http://schemas.microsoft.com/office/drawing/2014/main" id="{86FCFC84-3F0A-4711-A7AF-35F9F66A2F58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82" name="Line 183">
          <a:extLst>
            <a:ext uri="{FF2B5EF4-FFF2-40B4-BE49-F238E27FC236}">
              <a16:creationId xmlns:a16="http://schemas.microsoft.com/office/drawing/2014/main" id="{A2E9989C-F41F-4AAD-8DD8-3E8D4F49D24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83" name="Line 184">
          <a:extLst>
            <a:ext uri="{FF2B5EF4-FFF2-40B4-BE49-F238E27FC236}">
              <a16:creationId xmlns:a16="http://schemas.microsoft.com/office/drawing/2014/main" id="{6C534806-4843-4A3E-89D1-B49B9637FE5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84" name="Line 185">
          <a:extLst>
            <a:ext uri="{FF2B5EF4-FFF2-40B4-BE49-F238E27FC236}">
              <a16:creationId xmlns:a16="http://schemas.microsoft.com/office/drawing/2014/main" id="{D71970D3-FCCA-4182-9D3C-6DC03AC1DAE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85" name="Line 186">
          <a:extLst>
            <a:ext uri="{FF2B5EF4-FFF2-40B4-BE49-F238E27FC236}">
              <a16:creationId xmlns:a16="http://schemas.microsoft.com/office/drawing/2014/main" id="{560713F6-3E02-45D8-9C48-BB0A0BB1084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86" name="Line 187">
          <a:extLst>
            <a:ext uri="{FF2B5EF4-FFF2-40B4-BE49-F238E27FC236}">
              <a16:creationId xmlns:a16="http://schemas.microsoft.com/office/drawing/2014/main" id="{BFDAB263-083F-44A7-AF83-0ACDC069A83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87" name="Line 46">
          <a:extLst>
            <a:ext uri="{FF2B5EF4-FFF2-40B4-BE49-F238E27FC236}">
              <a16:creationId xmlns:a16="http://schemas.microsoft.com/office/drawing/2014/main" id="{57F38551-A9C6-49F9-9096-20E14FF9730B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88" name="Line 47">
          <a:extLst>
            <a:ext uri="{FF2B5EF4-FFF2-40B4-BE49-F238E27FC236}">
              <a16:creationId xmlns:a16="http://schemas.microsoft.com/office/drawing/2014/main" id="{D448745E-9348-4296-A819-4E8D07AA210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89" name="Line 48">
          <a:extLst>
            <a:ext uri="{FF2B5EF4-FFF2-40B4-BE49-F238E27FC236}">
              <a16:creationId xmlns:a16="http://schemas.microsoft.com/office/drawing/2014/main" id="{57EE63EA-3870-4D40-A11A-4CFB9B16476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90" name="Line 49">
          <a:extLst>
            <a:ext uri="{FF2B5EF4-FFF2-40B4-BE49-F238E27FC236}">
              <a16:creationId xmlns:a16="http://schemas.microsoft.com/office/drawing/2014/main" id="{47978D20-C9F5-4C37-8F69-27506FFACE2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91" name="Line 50">
          <a:extLst>
            <a:ext uri="{FF2B5EF4-FFF2-40B4-BE49-F238E27FC236}">
              <a16:creationId xmlns:a16="http://schemas.microsoft.com/office/drawing/2014/main" id="{D4BD26E4-6961-4C9A-814E-A1F0032D079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92" name="Line 51">
          <a:extLst>
            <a:ext uri="{FF2B5EF4-FFF2-40B4-BE49-F238E27FC236}">
              <a16:creationId xmlns:a16="http://schemas.microsoft.com/office/drawing/2014/main" id="{FB37848D-A010-431B-947C-B7CC0082D1C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93" name="Line 182">
          <a:extLst>
            <a:ext uri="{FF2B5EF4-FFF2-40B4-BE49-F238E27FC236}">
              <a16:creationId xmlns:a16="http://schemas.microsoft.com/office/drawing/2014/main" id="{E89CB915-C77A-47AE-B3A1-B70E03A46947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94" name="Line 183">
          <a:extLst>
            <a:ext uri="{FF2B5EF4-FFF2-40B4-BE49-F238E27FC236}">
              <a16:creationId xmlns:a16="http://schemas.microsoft.com/office/drawing/2014/main" id="{F9D00009-2FAB-4BDC-B080-E7A8DF5BC3D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95" name="Line 184">
          <a:extLst>
            <a:ext uri="{FF2B5EF4-FFF2-40B4-BE49-F238E27FC236}">
              <a16:creationId xmlns:a16="http://schemas.microsoft.com/office/drawing/2014/main" id="{998D5A69-D8BC-4FE0-BD4C-38EDC5D52DB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96" name="Line 185">
          <a:extLst>
            <a:ext uri="{FF2B5EF4-FFF2-40B4-BE49-F238E27FC236}">
              <a16:creationId xmlns:a16="http://schemas.microsoft.com/office/drawing/2014/main" id="{DBF51921-8646-43C9-8B4B-4144236DAE1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97" name="Line 186">
          <a:extLst>
            <a:ext uri="{FF2B5EF4-FFF2-40B4-BE49-F238E27FC236}">
              <a16:creationId xmlns:a16="http://schemas.microsoft.com/office/drawing/2014/main" id="{1E75FD04-EFAB-4DBA-A1A4-5D4CCD56C14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98" name="Line 187">
          <a:extLst>
            <a:ext uri="{FF2B5EF4-FFF2-40B4-BE49-F238E27FC236}">
              <a16:creationId xmlns:a16="http://schemas.microsoft.com/office/drawing/2014/main" id="{A50280BF-0D22-453A-B22C-387AA95A3E6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299" name="Line 46">
          <a:extLst>
            <a:ext uri="{FF2B5EF4-FFF2-40B4-BE49-F238E27FC236}">
              <a16:creationId xmlns:a16="http://schemas.microsoft.com/office/drawing/2014/main" id="{2DF4792E-D447-41B9-B77D-214AD0E4F22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00" name="Line 47">
          <a:extLst>
            <a:ext uri="{FF2B5EF4-FFF2-40B4-BE49-F238E27FC236}">
              <a16:creationId xmlns:a16="http://schemas.microsoft.com/office/drawing/2014/main" id="{B949CD27-82AA-4520-9DDE-D519F4752923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01" name="Line 48">
          <a:extLst>
            <a:ext uri="{FF2B5EF4-FFF2-40B4-BE49-F238E27FC236}">
              <a16:creationId xmlns:a16="http://schemas.microsoft.com/office/drawing/2014/main" id="{9A2EB62F-F03F-4F32-A6C6-3D5E2F17E7F7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02" name="Line 49">
          <a:extLst>
            <a:ext uri="{FF2B5EF4-FFF2-40B4-BE49-F238E27FC236}">
              <a16:creationId xmlns:a16="http://schemas.microsoft.com/office/drawing/2014/main" id="{C64B644E-FD96-4032-896B-B69C3D72DCF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03" name="Line 50">
          <a:extLst>
            <a:ext uri="{FF2B5EF4-FFF2-40B4-BE49-F238E27FC236}">
              <a16:creationId xmlns:a16="http://schemas.microsoft.com/office/drawing/2014/main" id="{76D04308-C418-4360-AA6E-25E0CB6F19F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04" name="Line 51">
          <a:extLst>
            <a:ext uri="{FF2B5EF4-FFF2-40B4-BE49-F238E27FC236}">
              <a16:creationId xmlns:a16="http://schemas.microsoft.com/office/drawing/2014/main" id="{93002A75-B25C-46BB-8531-3E19F8C0526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05" name="Line 182">
          <a:extLst>
            <a:ext uri="{FF2B5EF4-FFF2-40B4-BE49-F238E27FC236}">
              <a16:creationId xmlns:a16="http://schemas.microsoft.com/office/drawing/2014/main" id="{41B87770-47B7-4E75-ABCA-47DD7283CD1F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06" name="Line 183">
          <a:extLst>
            <a:ext uri="{FF2B5EF4-FFF2-40B4-BE49-F238E27FC236}">
              <a16:creationId xmlns:a16="http://schemas.microsoft.com/office/drawing/2014/main" id="{C6E10F06-ED3B-4596-8BBA-0F67ED79EC4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07" name="Line 184">
          <a:extLst>
            <a:ext uri="{FF2B5EF4-FFF2-40B4-BE49-F238E27FC236}">
              <a16:creationId xmlns:a16="http://schemas.microsoft.com/office/drawing/2014/main" id="{14F926DF-0415-4651-B00A-711B6FF3CC8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08" name="Line 185">
          <a:extLst>
            <a:ext uri="{FF2B5EF4-FFF2-40B4-BE49-F238E27FC236}">
              <a16:creationId xmlns:a16="http://schemas.microsoft.com/office/drawing/2014/main" id="{FEF7CE58-D200-4833-8A90-12183D68ADF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09" name="Line 186">
          <a:extLst>
            <a:ext uri="{FF2B5EF4-FFF2-40B4-BE49-F238E27FC236}">
              <a16:creationId xmlns:a16="http://schemas.microsoft.com/office/drawing/2014/main" id="{40C72B53-ADB5-4F23-BCF7-028909EBA7B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10" name="Line 187">
          <a:extLst>
            <a:ext uri="{FF2B5EF4-FFF2-40B4-BE49-F238E27FC236}">
              <a16:creationId xmlns:a16="http://schemas.microsoft.com/office/drawing/2014/main" id="{67029431-9F49-4A80-9CAF-46CABF7460E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11" name="Line 46">
          <a:extLst>
            <a:ext uri="{FF2B5EF4-FFF2-40B4-BE49-F238E27FC236}">
              <a16:creationId xmlns:a16="http://schemas.microsoft.com/office/drawing/2014/main" id="{CB9DD512-A1E0-40DF-B7F2-FF01C071570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12" name="Line 47">
          <a:extLst>
            <a:ext uri="{FF2B5EF4-FFF2-40B4-BE49-F238E27FC236}">
              <a16:creationId xmlns:a16="http://schemas.microsoft.com/office/drawing/2014/main" id="{666EA327-186A-46DC-B3C5-B46AC85EC1C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13" name="Line 48">
          <a:extLst>
            <a:ext uri="{FF2B5EF4-FFF2-40B4-BE49-F238E27FC236}">
              <a16:creationId xmlns:a16="http://schemas.microsoft.com/office/drawing/2014/main" id="{AC6D7D88-FD2B-4BE9-AE76-1E2EC02D9B1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14" name="Line 49">
          <a:extLst>
            <a:ext uri="{FF2B5EF4-FFF2-40B4-BE49-F238E27FC236}">
              <a16:creationId xmlns:a16="http://schemas.microsoft.com/office/drawing/2014/main" id="{F8A0B6F6-8389-4E41-8B16-07024DC0240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15" name="Line 50">
          <a:extLst>
            <a:ext uri="{FF2B5EF4-FFF2-40B4-BE49-F238E27FC236}">
              <a16:creationId xmlns:a16="http://schemas.microsoft.com/office/drawing/2014/main" id="{8CFE5183-FCD0-4B09-A1C3-C569547D10A1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16" name="Line 51">
          <a:extLst>
            <a:ext uri="{FF2B5EF4-FFF2-40B4-BE49-F238E27FC236}">
              <a16:creationId xmlns:a16="http://schemas.microsoft.com/office/drawing/2014/main" id="{EA2A7D44-DABE-40CB-99DC-64F395BAFE0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17" name="Line 182">
          <a:extLst>
            <a:ext uri="{FF2B5EF4-FFF2-40B4-BE49-F238E27FC236}">
              <a16:creationId xmlns:a16="http://schemas.microsoft.com/office/drawing/2014/main" id="{AA592D99-F788-4021-8564-A96BDD76F80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18" name="Line 183">
          <a:extLst>
            <a:ext uri="{FF2B5EF4-FFF2-40B4-BE49-F238E27FC236}">
              <a16:creationId xmlns:a16="http://schemas.microsoft.com/office/drawing/2014/main" id="{D84F9811-FDD9-4053-A6B9-CD9AC34621E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19" name="Line 184">
          <a:extLst>
            <a:ext uri="{FF2B5EF4-FFF2-40B4-BE49-F238E27FC236}">
              <a16:creationId xmlns:a16="http://schemas.microsoft.com/office/drawing/2014/main" id="{79298605-3145-449D-B49F-11DD5E69D22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20" name="Line 185">
          <a:extLst>
            <a:ext uri="{FF2B5EF4-FFF2-40B4-BE49-F238E27FC236}">
              <a16:creationId xmlns:a16="http://schemas.microsoft.com/office/drawing/2014/main" id="{417F01D8-03DB-42FA-9F39-559E5E36FE13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21" name="Line 186">
          <a:extLst>
            <a:ext uri="{FF2B5EF4-FFF2-40B4-BE49-F238E27FC236}">
              <a16:creationId xmlns:a16="http://schemas.microsoft.com/office/drawing/2014/main" id="{942DE913-67B1-48FB-8DD0-4DF1046D1BFE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22" name="Line 187">
          <a:extLst>
            <a:ext uri="{FF2B5EF4-FFF2-40B4-BE49-F238E27FC236}">
              <a16:creationId xmlns:a16="http://schemas.microsoft.com/office/drawing/2014/main" id="{FCEF03F2-BA59-4E19-B3D7-B1D26161667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23" name="Line 46">
          <a:extLst>
            <a:ext uri="{FF2B5EF4-FFF2-40B4-BE49-F238E27FC236}">
              <a16:creationId xmlns:a16="http://schemas.microsoft.com/office/drawing/2014/main" id="{1874C6E8-0F4E-4077-8B8A-11B74E68205C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24" name="Line 47">
          <a:extLst>
            <a:ext uri="{FF2B5EF4-FFF2-40B4-BE49-F238E27FC236}">
              <a16:creationId xmlns:a16="http://schemas.microsoft.com/office/drawing/2014/main" id="{C4C14023-3E38-47F6-A963-C5523436CF7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25" name="Line 48">
          <a:extLst>
            <a:ext uri="{FF2B5EF4-FFF2-40B4-BE49-F238E27FC236}">
              <a16:creationId xmlns:a16="http://schemas.microsoft.com/office/drawing/2014/main" id="{1100F565-142B-4943-A014-F57E61DAB35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26" name="Line 49">
          <a:extLst>
            <a:ext uri="{FF2B5EF4-FFF2-40B4-BE49-F238E27FC236}">
              <a16:creationId xmlns:a16="http://schemas.microsoft.com/office/drawing/2014/main" id="{36914C82-31AB-414C-828F-B66B29D1F448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27" name="Line 50">
          <a:extLst>
            <a:ext uri="{FF2B5EF4-FFF2-40B4-BE49-F238E27FC236}">
              <a16:creationId xmlns:a16="http://schemas.microsoft.com/office/drawing/2014/main" id="{7DDB67B3-9584-43F4-9D72-8B9D703432C4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28" name="Line 51">
          <a:extLst>
            <a:ext uri="{FF2B5EF4-FFF2-40B4-BE49-F238E27FC236}">
              <a16:creationId xmlns:a16="http://schemas.microsoft.com/office/drawing/2014/main" id="{0D843E52-420D-46BD-8057-86FF5E115BB6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29" name="Line 182">
          <a:extLst>
            <a:ext uri="{FF2B5EF4-FFF2-40B4-BE49-F238E27FC236}">
              <a16:creationId xmlns:a16="http://schemas.microsoft.com/office/drawing/2014/main" id="{BDB25E59-EC0E-48AB-BCC5-5250FEE3D438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30" name="Line 183">
          <a:extLst>
            <a:ext uri="{FF2B5EF4-FFF2-40B4-BE49-F238E27FC236}">
              <a16:creationId xmlns:a16="http://schemas.microsoft.com/office/drawing/2014/main" id="{DE4134C4-9AA4-45F4-B76B-50D216E8C6D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31" name="Line 184">
          <a:extLst>
            <a:ext uri="{FF2B5EF4-FFF2-40B4-BE49-F238E27FC236}">
              <a16:creationId xmlns:a16="http://schemas.microsoft.com/office/drawing/2014/main" id="{DC90D911-3827-4095-A9A3-E4AF43BBC6B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32" name="Line 185">
          <a:extLst>
            <a:ext uri="{FF2B5EF4-FFF2-40B4-BE49-F238E27FC236}">
              <a16:creationId xmlns:a16="http://schemas.microsoft.com/office/drawing/2014/main" id="{CF833CB7-F04B-4835-8453-55948D40A947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33" name="Line 186">
          <a:extLst>
            <a:ext uri="{FF2B5EF4-FFF2-40B4-BE49-F238E27FC236}">
              <a16:creationId xmlns:a16="http://schemas.microsoft.com/office/drawing/2014/main" id="{697AD946-7AEA-4B45-A552-72442263522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34" name="Line 187">
          <a:extLst>
            <a:ext uri="{FF2B5EF4-FFF2-40B4-BE49-F238E27FC236}">
              <a16:creationId xmlns:a16="http://schemas.microsoft.com/office/drawing/2014/main" id="{44F4DC8D-DB3A-4F14-8E27-0733F3C6688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35" name="Line 46">
          <a:extLst>
            <a:ext uri="{FF2B5EF4-FFF2-40B4-BE49-F238E27FC236}">
              <a16:creationId xmlns:a16="http://schemas.microsoft.com/office/drawing/2014/main" id="{029DA811-440B-41D7-81DE-133B8E5F57C0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36" name="Line 47">
          <a:extLst>
            <a:ext uri="{FF2B5EF4-FFF2-40B4-BE49-F238E27FC236}">
              <a16:creationId xmlns:a16="http://schemas.microsoft.com/office/drawing/2014/main" id="{EAE1D908-29D3-40C4-8E56-AC2667FA9782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37" name="Line 48">
          <a:extLst>
            <a:ext uri="{FF2B5EF4-FFF2-40B4-BE49-F238E27FC236}">
              <a16:creationId xmlns:a16="http://schemas.microsoft.com/office/drawing/2014/main" id="{3C361E18-16A9-4497-AAA9-299A86C7D85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38" name="Line 49">
          <a:extLst>
            <a:ext uri="{FF2B5EF4-FFF2-40B4-BE49-F238E27FC236}">
              <a16:creationId xmlns:a16="http://schemas.microsoft.com/office/drawing/2014/main" id="{B211DA8B-58F7-4159-9E52-0BE9A447E21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39" name="Line 50">
          <a:extLst>
            <a:ext uri="{FF2B5EF4-FFF2-40B4-BE49-F238E27FC236}">
              <a16:creationId xmlns:a16="http://schemas.microsoft.com/office/drawing/2014/main" id="{78CE23D3-350F-47A2-A486-D4FEF9565207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40" name="Line 51">
          <a:extLst>
            <a:ext uri="{FF2B5EF4-FFF2-40B4-BE49-F238E27FC236}">
              <a16:creationId xmlns:a16="http://schemas.microsoft.com/office/drawing/2014/main" id="{6DD32AF8-E0C0-4F90-B9A4-CD47BF114C0A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41" name="Line 182">
          <a:extLst>
            <a:ext uri="{FF2B5EF4-FFF2-40B4-BE49-F238E27FC236}">
              <a16:creationId xmlns:a16="http://schemas.microsoft.com/office/drawing/2014/main" id="{81FC0FC6-93D0-48A8-A9F2-E7EEB2DBFB9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42" name="Line 183">
          <a:extLst>
            <a:ext uri="{FF2B5EF4-FFF2-40B4-BE49-F238E27FC236}">
              <a16:creationId xmlns:a16="http://schemas.microsoft.com/office/drawing/2014/main" id="{ADE5C1AE-ABAE-4979-BF17-CEC3002E6C15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43" name="Line 184">
          <a:extLst>
            <a:ext uri="{FF2B5EF4-FFF2-40B4-BE49-F238E27FC236}">
              <a16:creationId xmlns:a16="http://schemas.microsoft.com/office/drawing/2014/main" id="{FC4F0710-15AD-49CD-BC3F-684B667D23FD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44" name="Line 185">
          <a:extLst>
            <a:ext uri="{FF2B5EF4-FFF2-40B4-BE49-F238E27FC236}">
              <a16:creationId xmlns:a16="http://schemas.microsoft.com/office/drawing/2014/main" id="{BE1FB681-05A3-4254-A40B-3118BC6951A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45" name="Line 186">
          <a:extLst>
            <a:ext uri="{FF2B5EF4-FFF2-40B4-BE49-F238E27FC236}">
              <a16:creationId xmlns:a16="http://schemas.microsoft.com/office/drawing/2014/main" id="{F8F2FD1D-BA3D-4051-8DC7-B737492D0459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46" name="Line 187">
          <a:extLst>
            <a:ext uri="{FF2B5EF4-FFF2-40B4-BE49-F238E27FC236}">
              <a16:creationId xmlns:a16="http://schemas.microsoft.com/office/drawing/2014/main" id="{C1E02031-304D-4C60-A615-FEECF72ABD0B}"/>
            </a:ext>
          </a:extLst>
        </xdr:cNvPr>
        <xdr:cNvSpPr>
          <a:spLocks noChangeShapeType="1"/>
        </xdr:cNvSpPr>
      </xdr:nvSpPr>
      <xdr:spPr bwMode="auto">
        <a:xfrm>
          <a:off x="12849225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47" name="Line 46">
          <a:extLst>
            <a:ext uri="{FF2B5EF4-FFF2-40B4-BE49-F238E27FC236}">
              <a16:creationId xmlns:a16="http://schemas.microsoft.com/office/drawing/2014/main" id="{1E4923AD-1D9B-4167-88EF-592BF46CD294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48" name="Line 47">
          <a:extLst>
            <a:ext uri="{FF2B5EF4-FFF2-40B4-BE49-F238E27FC236}">
              <a16:creationId xmlns:a16="http://schemas.microsoft.com/office/drawing/2014/main" id="{B7B37F4D-B66E-4B76-B1E3-DF2518BB69DE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49" name="Line 48">
          <a:extLst>
            <a:ext uri="{FF2B5EF4-FFF2-40B4-BE49-F238E27FC236}">
              <a16:creationId xmlns:a16="http://schemas.microsoft.com/office/drawing/2014/main" id="{BA9C17EC-14C6-461F-84DE-A0B9203F4D0E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50" name="Line 49">
          <a:extLst>
            <a:ext uri="{FF2B5EF4-FFF2-40B4-BE49-F238E27FC236}">
              <a16:creationId xmlns:a16="http://schemas.microsoft.com/office/drawing/2014/main" id="{BEAAE3AF-141D-4638-9DB3-619ACD93F8E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51" name="Line 50">
          <a:extLst>
            <a:ext uri="{FF2B5EF4-FFF2-40B4-BE49-F238E27FC236}">
              <a16:creationId xmlns:a16="http://schemas.microsoft.com/office/drawing/2014/main" id="{F57115BA-1D28-4C9D-87CF-03D881C3291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52" name="Line 51">
          <a:extLst>
            <a:ext uri="{FF2B5EF4-FFF2-40B4-BE49-F238E27FC236}">
              <a16:creationId xmlns:a16="http://schemas.microsoft.com/office/drawing/2014/main" id="{6C790295-F703-4004-992D-51A22A070BA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53" name="Line 182">
          <a:extLst>
            <a:ext uri="{FF2B5EF4-FFF2-40B4-BE49-F238E27FC236}">
              <a16:creationId xmlns:a16="http://schemas.microsoft.com/office/drawing/2014/main" id="{E06E711E-B141-410C-983D-AFB66957B37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54" name="Line 183">
          <a:extLst>
            <a:ext uri="{FF2B5EF4-FFF2-40B4-BE49-F238E27FC236}">
              <a16:creationId xmlns:a16="http://schemas.microsoft.com/office/drawing/2014/main" id="{CEBDCD88-1EE3-4873-BC53-10734E60AE9E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55" name="Line 184">
          <a:extLst>
            <a:ext uri="{FF2B5EF4-FFF2-40B4-BE49-F238E27FC236}">
              <a16:creationId xmlns:a16="http://schemas.microsoft.com/office/drawing/2014/main" id="{DDE873A6-CF4C-4738-B5B1-E4351A718A4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56" name="Line 185">
          <a:extLst>
            <a:ext uri="{FF2B5EF4-FFF2-40B4-BE49-F238E27FC236}">
              <a16:creationId xmlns:a16="http://schemas.microsoft.com/office/drawing/2014/main" id="{7DC8FCB3-5492-425A-B70B-9ED534CAEAA2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57" name="Line 186">
          <a:extLst>
            <a:ext uri="{FF2B5EF4-FFF2-40B4-BE49-F238E27FC236}">
              <a16:creationId xmlns:a16="http://schemas.microsoft.com/office/drawing/2014/main" id="{81C147F9-5838-4C4F-98C8-CA18B92FBCF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58" name="Line 187">
          <a:extLst>
            <a:ext uri="{FF2B5EF4-FFF2-40B4-BE49-F238E27FC236}">
              <a16:creationId xmlns:a16="http://schemas.microsoft.com/office/drawing/2014/main" id="{D39B2ABA-E98A-44F9-947C-8EB8A66A1C5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59" name="Line 46">
          <a:extLst>
            <a:ext uri="{FF2B5EF4-FFF2-40B4-BE49-F238E27FC236}">
              <a16:creationId xmlns:a16="http://schemas.microsoft.com/office/drawing/2014/main" id="{29174C78-4733-4AF7-9319-F224DC796F4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60" name="Line 47">
          <a:extLst>
            <a:ext uri="{FF2B5EF4-FFF2-40B4-BE49-F238E27FC236}">
              <a16:creationId xmlns:a16="http://schemas.microsoft.com/office/drawing/2014/main" id="{2B710FA3-BD08-4BA6-94EC-B2BD77439DC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61" name="Line 48">
          <a:extLst>
            <a:ext uri="{FF2B5EF4-FFF2-40B4-BE49-F238E27FC236}">
              <a16:creationId xmlns:a16="http://schemas.microsoft.com/office/drawing/2014/main" id="{3846CCB8-E8FB-4F18-B02F-55DC5E8B2CA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62" name="Line 49">
          <a:extLst>
            <a:ext uri="{FF2B5EF4-FFF2-40B4-BE49-F238E27FC236}">
              <a16:creationId xmlns:a16="http://schemas.microsoft.com/office/drawing/2014/main" id="{8E2F81B7-DE59-483A-9727-5AE516D22A1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63" name="Line 50">
          <a:extLst>
            <a:ext uri="{FF2B5EF4-FFF2-40B4-BE49-F238E27FC236}">
              <a16:creationId xmlns:a16="http://schemas.microsoft.com/office/drawing/2014/main" id="{ACD2BECC-687A-48EC-8BDD-A8901E7D901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64" name="Line 51">
          <a:extLst>
            <a:ext uri="{FF2B5EF4-FFF2-40B4-BE49-F238E27FC236}">
              <a16:creationId xmlns:a16="http://schemas.microsoft.com/office/drawing/2014/main" id="{08106C02-20F1-46B8-9554-A09B4243FFD2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65" name="Line 182">
          <a:extLst>
            <a:ext uri="{FF2B5EF4-FFF2-40B4-BE49-F238E27FC236}">
              <a16:creationId xmlns:a16="http://schemas.microsoft.com/office/drawing/2014/main" id="{4F84C4D7-B455-43FB-8E48-FA127C49E3B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66" name="Line 183">
          <a:extLst>
            <a:ext uri="{FF2B5EF4-FFF2-40B4-BE49-F238E27FC236}">
              <a16:creationId xmlns:a16="http://schemas.microsoft.com/office/drawing/2014/main" id="{8F353C4B-D91A-4ED0-BC0B-44E56717CD56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67" name="Line 184">
          <a:extLst>
            <a:ext uri="{FF2B5EF4-FFF2-40B4-BE49-F238E27FC236}">
              <a16:creationId xmlns:a16="http://schemas.microsoft.com/office/drawing/2014/main" id="{286822F4-AE0E-4EC5-B911-B02D3F48A44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68" name="Line 185">
          <a:extLst>
            <a:ext uri="{FF2B5EF4-FFF2-40B4-BE49-F238E27FC236}">
              <a16:creationId xmlns:a16="http://schemas.microsoft.com/office/drawing/2014/main" id="{83D0CDD4-59BA-453C-8B9C-1ABFF001D0D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69" name="Line 186">
          <a:extLst>
            <a:ext uri="{FF2B5EF4-FFF2-40B4-BE49-F238E27FC236}">
              <a16:creationId xmlns:a16="http://schemas.microsoft.com/office/drawing/2014/main" id="{E91104E5-7772-4F31-A775-B7F941E0DBB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70" name="Line 187">
          <a:extLst>
            <a:ext uri="{FF2B5EF4-FFF2-40B4-BE49-F238E27FC236}">
              <a16:creationId xmlns:a16="http://schemas.microsoft.com/office/drawing/2014/main" id="{844B677B-8CE8-41F1-B8B5-B6DE4532CAB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71" name="Line 46">
          <a:extLst>
            <a:ext uri="{FF2B5EF4-FFF2-40B4-BE49-F238E27FC236}">
              <a16:creationId xmlns:a16="http://schemas.microsoft.com/office/drawing/2014/main" id="{7D9888AC-A063-4CDF-8535-45468B4B4AB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72" name="Line 47">
          <a:extLst>
            <a:ext uri="{FF2B5EF4-FFF2-40B4-BE49-F238E27FC236}">
              <a16:creationId xmlns:a16="http://schemas.microsoft.com/office/drawing/2014/main" id="{D9E666EE-1AF8-4FB3-8894-451BC85B2C1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73" name="Line 48">
          <a:extLst>
            <a:ext uri="{FF2B5EF4-FFF2-40B4-BE49-F238E27FC236}">
              <a16:creationId xmlns:a16="http://schemas.microsoft.com/office/drawing/2014/main" id="{BF87FD1A-42BC-4D07-BD8C-A7EDF751BFE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74" name="Line 49">
          <a:extLst>
            <a:ext uri="{FF2B5EF4-FFF2-40B4-BE49-F238E27FC236}">
              <a16:creationId xmlns:a16="http://schemas.microsoft.com/office/drawing/2014/main" id="{2B6548CA-F414-4493-A6F7-05DA9A971598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75" name="Line 50">
          <a:extLst>
            <a:ext uri="{FF2B5EF4-FFF2-40B4-BE49-F238E27FC236}">
              <a16:creationId xmlns:a16="http://schemas.microsoft.com/office/drawing/2014/main" id="{B3392859-7CC4-4405-BD72-411E27C58B9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76" name="Line 51">
          <a:extLst>
            <a:ext uri="{FF2B5EF4-FFF2-40B4-BE49-F238E27FC236}">
              <a16:creationId xmlns:a16="http://schemas.microsoft.com/office/drawing/2014/main" id="{586FD8BC-C933-43E8-97C6-0B1497A08B0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77" name="Line 182">
          <a:extLst>
            <a:ext uri="{FF2B5EF4-FFF2-40B4-BE49-F238E27FC236}">
              <a16:creationId xmlns:a16="http://schemas.microsoft.com/office/drawing/2014/main" id="{376CE4B2-7D0B-4029-ABF0-A2ECBC92251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78" name="Line 183">
          <a:extLst>
            <a:ext uri="{FF2B5EF4-FFF2-40B4-BE49-F238E27FC236}">
              <a16:creationId xmlns:a16="http://schemas.microsoft.com/office/drawing/2014/main" id="{C2FB782D-6258-49C6-B15E-9FC02FC2D03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79" name="Line 184">
          <a:extLst>
            <a:ext uri="{FF2B5EF4-FFF2-40B4-BE49-F238E27FC236}">
              <a16:creationId xmlns:a16="http://schemas.microsoft.com/office/drawing/2014/main" id="{D9A45BBF-5F1B-4413-8AA2-DFF08C833BD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80" name="Line 185">
          <a:extLst>
            <a:ext uri="{FF2B5EF4-FFF2-40B4-BE49-F238E27FC236}">
              <a16:creationId xmlns:a16="http://schemas.microsoft.com/office/drawing/2014/main" id="{DB9B6F4A-F117-49D2-A074-954BE34EC13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81" name="Line 186">
          <a:extLst>
            <a:ext uri="{FF2B5EF4-FFF2-40B4-BE49-F238E27FC236}">
              <a16:creationId xmlns:a16="http://schemas.microsoft.com/office/drawing/2014/main" id="{6D56215C-A3B1-478D-A85D-6D1611C0C3F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82" name="Line 187">
          <a:extLst>
            <a:ext uri="{FF2B5EF4-FFF2-40B4-BE49-F238E27FC236}">
              <a16:creationId xmlns:a16="http://schemas.microsoft.com/office/drawing/2014/main" id="{7D635D08-7C94-471A-B3CE-54AA1BC94E3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83" name="Line 46">
          <a:extLst>
            <a:ext uri="{FF2B5EF4-FFF2-40B4-BE49-F238E27FC236}">
              <a16:creationId xmlns:a16="http://schemas.microsoft.com/office/drawing/2014/main" id="{2A90471A-B552-4B0B-8BA6-7584F970089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84" name="Line 47">
          <a:extLst>
            <a:ext uri="{FF2B5EF4-FFF2-40B4-BE49-F238E27FC236}">
              <a16:creationId xmlns:a16="http://schemas.microsoft.com/office/drawing/2014/main" id="{79BC99C0-9396-4828-B8BD-627FC2A441F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85" name="Line 48">
          <a:extLst>
            <a:ext uri="{FF2B5EF4-FFF2-40B4-BE49-F238E27FC236}">
              <a16:creationId xmlns:a16="http://schemas.microsoft.com/office/drawing/2014/main" id="{A97885A5-D01F-463E-837A-4EEFDF9230B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86" name="Line 49">
          <a:extLst>
            <a:ext uri="{FF2B5EF4-FFF2-40B4-BE49-F238E27FC236}">
              <a16:creationId xmlns:a16="http://schemas.microsoft.com/office/drawing/2014/main" id="{BB3064D9-9F43-494E-B6E3-A8EEB44839D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87" name="Line 50">
          <a:extLst>
            <a:ext uri="{FF2B5EF4-FFF2-40B4-BE49-F238E27FC236}">
              <a16:creationId xmlns:a16="http://schemas.microsoft.com/office/drawing/2014/main" id="{F4CCB79E-B2C8-4FB7-8E15-3E0AAB9CCD0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88" name="Line 51">
          <a:extLst>
            <a:ext uri="{FF2B5EF4-FFF2-40B4-BE49-F238E27FC236}">
              <a16:creationId xmlns:a16="http://schemas.microsoft.com/office/drawing/2014/main" id="{9A97C9D4-DDD5-415A-AD08-96AFC628B5F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89" name="Line 182">
          <a:extLst>
            <a:ext uri="{FF2B5EF4-FFF2-40B4-BE49-F238E27FC236}">
              <a16:creationId xmlns:a16="http://schemas.microsoft.com/office/drawing/2014/main" id="{352EA3AF-2F9B-4645-B5A4-B5834A12471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90" name="Line 183">
          <a:extLst>
            <a:ext uri="{FF2B5EF4-FFF2-40B4-BE49-F238E27FC236}">
              <a16:creationId xmlns:a16="http://schemas.microsoft.com/office/drawing/2014/main" id="{F1EAAD5C-60B6-40CB-BCEC-7FC05004F1C4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91" name="Line 184">
          <a:extLst>
            <a:ext uri="{FF2B5EF4-FFF2-40B4-BE49-F238E27FC236}">
              <a16:creationId xmlns:a16="http://schemas.microsoft.com/office/drawing/2014/main" id="{5F80DB85-5A53-41F4-A13D-9894633BE5A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92" name="Line 185">
          <a:extLst>
            <a:ext uri="{FF2B5EF4-FFF2-40B4-BE49-F238E27FC236}">
              <a16:creationId xmlns:a16="http://schemas.microsoft.com/office/drawing/2014/main" id="{093C6A05-2F4D-432E-A2DC-87CAD56CD87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93" name="Line 186">
          <a:extLst>
            <a:ext uri="{FF2B5EF4-FFF2-40B4-BE49-F238E27FC236}">
              <a16:creationId xmlns:a16="http://schemas.microsoft.com/office/drawing/2014/main" id="{674B2A68-6B4F-4548-9B56-91E2DCE2F9E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94" name="Line 187">
          <a:extLst>
            <a:ext uri="{FF2B5EF4-FFF2-40B4-BE49-F238E27FC236}">
              <a16:creationId xmlns:a16="http://schemas.microsoft.com/office/drawing/2014/main" id="{78E55F9D-AE00-4D85-A12A-8F738499AE1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95" name="Line 46">
          <a:extLst>
            <a:ext uri="{FF2B5EF4-FFF2-40B4-BE49-F238E27FC236}">
              <a16:creationId xmlns:a16="http://schemas.microsoft.com/office/drawing/2014/main" id="{D7965B4C-A7CC-4037-8D29-67910C82980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96" name="Line 47">
          <a:extLst>
            <a:ext uri="{FF2B5EF4-FFF2-40B4-BE49-F238E27FC236}">
              <a16:creationId xmlns:a16="http://schemas.microsoft.com/office/drawing/2014/main" id="{34D67945-0194-49F8-8954-DC095E8E018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97" name="Line 48">
          <a:extLst>
            <a:ext uri="{FF2B5EF4-FFF2-40B4-BE49-F238E27FC236}">
              <a16:creationId xmlns:a16="http://schemas.microsoft.com/office/drawing/2014/main" id="{6DDF5C9E-3075-4F8E-B90D-920A92DDF676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98" name="Line 49">
          <a:extLst>
            <a:ext uri="{FF2B5EF4-FFF2-40B4-BE49-F238E27FC236}">
              <a16:creationId xmlns:a16="http://schemas.microsoft.com/office/drawing/2014/main" id="{C6826E69-F014-4A67-B91F-1B285515F9D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399" name="Line 50">
          <a:extLst>
            <a:ext uri="{FF2B5EF4-FFF2-40B4-BE49-F238E27FC236}">
              <a16:creationId xmlns:a16="http://schemas.microsoft.com/office/drawing/2014/main" id="{6E959A3B-FB39-41C5-90BF-952146B0801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00" name="Line 51">
          <a:extLst>
            <a:ext uri="{FF2B5EF4-FFF2-40B4-BE49-F238E27FC236}">
              <a16:creationId xmlns:a16="http://schemas.microsoft.com/office/drawing/2014/main" id="{CA6AB53D-9675-457C-B158-B43AE931CF9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01" name="Line 182">
          <a:extLst>
            <a:ext uri="{FF2B5EF4-FFF2-40B4-BE49-F238E27FC236}">
              <a16:creationId xmlns:a16="http://schemas.microsoft.com/office/drawing/2014/main" id="{45EC52FE-AE75-4800-A725-451F3AEA8EF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02" name="Line 183">
          <a:extLst>
            <a:ext uri="{FF2B5EF4-FFF2-40B4-BE49-F238E27FC236}">
              <a16:creationId xmlns:a16="http://schemas.microsoft.com/office/drawing/2014/main" id="{AAC2A7D9-7393-4FD5-A85F-2F1B42571EE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03" name="Line 184">
          <a:extLst>
            <a:ext uri="{FF2B5EF4-FFF2-40B4-BE49-F238E27FC236}">
              <a16:creationId xmlns:a16="http://schemas.microsoft.com/office/drawing/2014/main" id="{8EFA828E-91EA-47FA-85FE-B66C263E9C8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04" name="Line 185">
          <a:extLst>
            <a:ext uri="{FF2B5EF4-FFF2-40B4-BE49-F238E27FC236}">
              <a16:creationId xmlns:a16="http://schemas.microsoft.com/office/drawing/2014/main" id="{939F0AE2-F64F-4673-8AD7-B8D8236EDED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05" name="Line 186">
          <a:extLst>
            <a:ext uri="{FF2B5EF4-FFF2-40B4-BE49-F238E27FC236}">
              <a16:creationId xmlns:a16="http://schemas.microsoft.com/office/drawing/2014/main" id="{96390DE3-C10C-49BE-BA77-628BCE0FCA7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06" name="Line 187">
          <a:extLst>
            <a:ext uri="{FF2B5EF4-FFF2-40B4-BE49-F238E27FC236}">
              <a16:creationId xmlns:a16="http://schemas.microsoft.com/office/drawing/2014/main" id="{F0A47552-A6A2-4BB3-827E-A5345C8D83B2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07" name="Line 46">
          <a:extLst>
            <a:ext uri="{FF2B5EF4-FFF2-40B4-BE49-F238E27FC236}">
              <a16:creationId xmlns:a16="http://schemas.microsoft.com/office/drawing/2014/main" id="{94DA2551-0854-4309-B550-05717F7EFA7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08" name="Line 47">
          <a:extLst>
            <a:ext uri="{FF2B5EF4-FFF2-40B4-BE49-F238E27FC236}">
              <a16:creationId xmlns:a16="http://schemas.microsoft.com/office/drawing/2014/main" id="{8C418676-E9FB-4FD6-BC24-FD21D67812D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09" name="Line 48">
          <a:extLst>
            <a:ext uri="{FF2B5EF4-FFF2-40B4-BE49-F238E27FC236}">
              <a16:creationId xmlns:a16="http://schemas.microsoft.com/office/drawing/2014/main" id="{3466249B-554A-45EA-A605-DA096B4D61D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10" name="Line 49">
          <a:extLst>
            <a:ext uri="{FF2B5EF4-FFF2-40B4-BE49-F238E27FC236}">
              <a16:creationId xmlns:a16="http://schemas.microsoft.com/office/drawing/2014/main" id="{512B6505-0D1E-4ADF-8CC7-5BF5CFCAAC0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11" name="Line 50">
          <a:extLst>
            <a:ext uri="{FF2B5EF4-FFF2-40B4-BE49-F238E27FC236}">
              <a16:creationId xmlns:a16="http://schemas.microsoft.com/office/drawing/2014/main" id="{6242171A-E20C-4FB1-881C-A723CA45355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12" name="Line 51">
          <a:extLst>
            <a:ext uri="{FF2B5EF4-FFF2-40B4-BE49-F238E27FC236}">
              <a16:creationId xmlns:a16="http://schemas.microsoft.com/office/drawing/2014/main" id="{4B1B76CC-C8A6-4C53-82BB-DF5E2C6835E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13" name="Line 182">
          <a:extLst>
            <a:ext uri="{FF2B5EF4-FFF2-40B4-BE49-F238E27FC236}">
              <a16:creationId xmlns:a16="http://schemas.microsoft.com/office/drawing/2014/main" id="{EFB3B871-E5C2-4723-BEA1-AD7B19A640ED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14" name="Line 183">
          <a:extLst>
            <a:ext uri="{FF2B5EF4-FFF2-40B4-BE49-F238E27FC236}">
              <a16:creationId xmlns:a16="http://schemas.microsoft.com/office/drawing/2014/main" id="{A778D29F-12B9-49EC-8A59-B42FC817EAE2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15" name="Line 184">
          <a:extLst>
            <a:ext uri="{FF2B5EF4-FFF2-40B4-BE49-F238E27FC236}">
              <a16:creationId xmlns:a16="http://schemas.microsoft.com/office/drawing/2014/main" id="{633E489B-79F3-4EBD-9CBF-614C13A91BF6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16" name="Line 185">
          <a:extLst>
            <a:ext uri="{FF2B5EF4-FFF2-40B4-BE49-F238E27FC236}">
              <a16:creationId xmlns:a16="http://schemas.microsoft.com/office/drawing/2014/main" id="{6BCE0567-2A6E-4635-B1A1-477601D427B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17" name="Line 186">
          <a:extLst>
            <a:ext uri="{FF2B5EF4-FFF2-40B4-BE49-F238E27FC236}">
              <a16:creationId xmlns:a16="http://schemas.microsoft.com/office/drawing/2014/main" id="{43CE68C4-D501-46D3-B973-E7A2E6FAD2A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18" name="Line 187">
          <a:extLst>
            <a:ext uri="{FF2B5EF4-FFF2-40B4-BE49-F238E27FC236}">
              <a16:creationId xmlns:a16="http://schemas.microsoft.com/office/drawing/2014/main" id="{1808C146-A368-4228-B2C2-2F62426ABFE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19" name="Line 46">
          <a:extLst>
            <a:ext uri="{FF2B5EF4-FFF2-40B4-BE49-F238E27FC236}">
              <a16:creationId xmlns:a16="http://schemas.microsoft.com/office/drawing/2014/main" id="{DB3B5927-8AEE-48B6-9B36-015FD8F2D45D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20" name="Line 47">
          <a:extLst>
            <a:ext uri="{FF2B5EF4-FFF2-40B4-BE49-F238E27FC236}">
              <a16:creationId xmlns:a16="http://schemas.microsoft.com/office/drawing/2014/main" id="{9FFF3FAB-CCCC-4B1F-8464-773901E7826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21" name="Line 48">
          <a:extLst>
            <a:ext uri="{FF2B5EF4-FFF2-40B4-BE49-F238E27FC236}">
              <a16:creationId xmlns:a16="http://schemas.microsoft.com/office/drawing/2014/main" id="{E25A7C95-DB72-4A68-9EDA-817A935A42E6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22" name="Line 49">
          <a:extLst>
            <a:ext uri="{FF2B5EF4-FFF2-40B4-BE49-F238E27FC236}">
              <a16:creationId xmlns:a16="http://schemas.microsoft.com/office/drawing/2014/main" id="{02D3F8D2-C828-42B5-AF8D-3C1FDFB09E68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23" name="Line 50">
          <a:extLst>
            <a:ext uri="{FF2B5EF4-FFF2-40B4-BE49-F238E27FC236}">
              <a16:creationId xmlns:a16="http://schemas.microsoft.com/office/drawing/2014/main" id="{2DC7F4D5-F436-4D7A-BF18-2FCAC338D6C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24" name="Line 51">
          <a:extLst>
            <a:ext uri="{FF2B5EF4-FFF2-40B4-BE49-F238E27FC236}">
              <a16:creationId xmlns:a16="http://schemas.microsoft.com/office/drawing/2014/main" id="{3BEE086F-0B13-4B97-9C91-8391C6EE5EED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25" name="Line 182">
          <a:extLst>
            <a:ext uri="{FF2B5EF4-FFF2-40B4-BE49-F238E27FC236}">
              <a16:creationId xmlns:a16="http://schemas.microsoft.com/office/drawing/2014/main" id="{36F32A0A-2D2E-4563-8DF4-6AB9751B4EF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26" name="Line 183">
          <a:extLst>
            <a:ext uri="{FF2B5EF4-FFF2-40B4-BE49-F238E27FC236}">
              <a16:creationId xmlns:a16="http://schemas.microsoft.com/office/drawing/2014/main" id="{7F64C94D-BA0F-46A9-A0B6-A0666C76519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27" name="Line 184">
          <a:extLst>
            <a:ext uri="{FF2B5EF4-FFF2-40B4-BE49-F238E27FC236}">
              <a16:creationId xmlns:a16="http://schemas.microsoft.com/office/drawing/2014/main" id="{3687CCD5-C28D-411B-A916-7017D8A0CEE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28" name="Line 185">
          <a:extLst>
            <a:ext uri="{FF2B5EF4-FFF2-40B4-BE49-F238E27FC236}">
              <a16:creationId xmlns:a16="http://schemas.microsoft.com/office/drawing/2014/main" id="{64D7BF28-227F-4E58-A3AE-07243811643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29" name="Line 186">
          <a:extLst>
            <a:ext uri="{FF2B5EF4-FFF2-40B4-BE49-F238E27FC236}">
              <a16:creationId xmlns:a16="http://schemas.microsoft.com/office/drawing/2014/main" id="{7D74B785-33E3-4628-B10A-E171A5898C76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30" name="Line 187">
          <a:extLst>
            <a:ext uri="{FF2B5EF4-FFF2-40B4-BE49-F238E27FC236}">
              <a16:creationId xmlns:a16="http://schemas.microsoft.com/office/drawing/2014/main" id="{582E0EA8-D4D1-40D4-8E6B-D0AE0D26DDC6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31" name="Line 46">
          <a:extLst>
            <a:ext uri="{FF2B5EF4-FFF2-40B4-BE49-F238E27FC236}">
              <a16:creationId xmlns:a16="http://schemas.microsoft.com/office/drawing/2014/main" id="{DD169A9D-5D3C-40FB-B02F-FB71EB7CAA1D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32" name="Line 47">
          <a:extLst>
            <a:ext uri="{FF2B5EF4-FFF2-40B4-BE49-F238E27FC236}">
              <a16:creationId xmlns:a16="http://schemas.microsoft.com/office/drawing/2014/main" id="{99B9B932-DD51-4376-9347-6EDC59B2083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33" name="Line 48">
          <a:extLst>
            <a:ext uri="{FF2B5EF4-FFF2-40B4-BE49-F238E27FC236}">
              <a16:creationId xmlns:a16="http://schemas.microsoft.com/office/drawing/2014/main" id="{6F1A1F5E-B244-498D-8687-D5DB9B7D48E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34" name="Line 49">
          <a:extLst>
            <a:ext uri="{FF2B5EF4-FFF2-40B4-BE49-F238E27FC236}">
              <a16:creationId xmlns:a16="http://schemas.microsoft.com/office/drawing/2014/main" id="{63A3B8A0-3BC4-4DA0-BF00-991CF1334DEE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35" name="Line 50">
          <a:extLst>
            <a:ext uri="{FF2B5EF4-FFF2-40B4-BE49-F238E27FC236}">
              <a16:creationId xmlns:a16="http://schemas.microsoft.com/office/drawing/2014/main" id="{C783D725-6B92-4E61-BE87-5F331793256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36" name="Line 51">
          <a:extLst>
            <a:ext uri="{FF2B5EF4-FFF2-40B4-BE49-F238E27FC236}">
              <a16:creationId xmlns:a16="http://schemas.microsoft.com/office/drawing/2014/main" id="{0CD7676F-68F2-4203-91B1-343D062A327E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37" name="Line 182">
          <a:extLst>
            <a:ext uri="{FF2B5EF4-FFF2-40B4-BE49-F238E27FC236}">
              <a16:creationId xmlns:a16="http://schemas.microsoft.com/office/drawing/2014/main" id="{733CFA6D-5381-4E2F-96D7-CBE7A96F7DF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38" name="Line 183">
          <a:extLst>
            <a:ext uri="{FF2B5EF4-FFF2-40B4-BE49-F238E27FC236}">
              <a16:creationId xmlns:a16="http://schemas.microsoft.com/office/drawing/2014/main" id="{C76A96AD-99A9-489D-9030-E281BFA0060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39" name="Line 184">
          <a:extLst>
            <a:ext uri="{FF2B5EF4-FFF2-40B4-BE49-F238E27FC236}">
              <a16:creationId xmlns:a16="http://schemas.microsoft.com/office/drawing/2014/main" id="{7BB5B869-A8BB-4199-8460-B83F45D8E7D4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40" name="Line 185">
          <a:extLst>
            <a:ext uri="{FF2B5EF4-FFF2-40B4-BE49-F238E27FC236}">
              <a16:creationId xmlns:a16="http://schemas.microsoft.com/office/drawing/2014/main" id="{D8F54B88-DFD6-4E09-9FA4-FAC88163107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41" name="Line 186">
          <a:extLst>
            <a:ext uri="{FF2B5EF4-FFF2-40B4-BE49-F238E27FC236}">
              <a16:creationId xmlns:a16="http://schemas.microsoft.com/office/drawing/2014/main" id="{1B08B7B7-3358-4E0F-8D18-07264AE86E1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42" name="Line 187">
          <a:extLst>
            <a:ext uri="{FF2B5EF4-FFF2-40B4-BE49-F238E27FC236}">
              <a16:creationId xmlns:a16="http://schemas.microsoft.com/office/drawing/2014/main" id="{8D2DE633-9F09-44DA-B036-9BBACF87B68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43" name="Line 46">
          <a:extLst>
            <a:ext uri="{FF2B5EF4-FFF2-40B4-BE49-F238E27FC236}">
              <a16:creationId xmlns:a16="http://schemas.microsoft.com/office/drawing/2014/main" id="{4538580C-6EB6-497F-B9F9-E80FFAFAB6B4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44" name="Line 47">
          <a:extLst>
            <a:ext uri="{FF2B5EF4-FFF2-40B4-BE49-F238E27FC236}">
              <a16:creationId xmlns:a16="http://schemas.microsoft.com/office/drawing/2014/main" id="{4CE33061-C374-49B3-89A4-C5C1918C03C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45" name="Line 48">
          <a:extLst>
            <a:ext uri="{FF2B5EF4-FFF2-40B4-BE49-F238E27FC236}">
              <a16:creationId xmlns:a16="http://schemas.microsoft.com/office/drawing/2014/main" id="{3AD15D29-94D9-4F34-84DF-73BDC4FA46C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46" name="Line 49">
          <a:extLst>
            <a:ext uri="{FF2B5EF4-FFF2-40B4-BE49-F238E27FC236}">
              <a16:creationId xmlns:a16="http://schemas.microsoft.com/office/drawing/2014/main" id="{71FF8125-9DC8-4B39-A7B6-614FDEBD1FEE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47" name="Line 50">
          <a:extLst>
            <a:ext uri="{FF2B5EF4-FFF2-40B4-BE49-F238E27FC236}">
              <a16:creationId xmlns:a16="http://schemas.microsoft.com/office/drawing/2014/main" id="{20F8EA5C-5057-4867-B56C-29249EFCC10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48" name="Line 51">
          <a:extLst>
            <a:ext uri="{FF2B5EF4-FFF2-40B4-BE49-F238E27FC236}">
              <a16:creationId xmlns:a16="http://schemas.microsoft.com/office/drawing/2014/main" id="{21980A8D-94D6-4F38-8FC7-4AD343BC0FB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49" name="Line 182">
          <a:extLst>
            <a:ext uri="{FF2B5EF4-FFF2-40B4-BE49-F238E27FC236}">
              <a16:creationId xmlns:a16="http://schemas.microsoft.com/office/drawing/2014/main" id="{46DEDED3-655B-4587-AE44-F95EFE7E6BF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50" name="Line 183">
          <a:extLst>
            <a:ext uri="{FF2B5EF4-FFF2-40B4-BE49-F238E27FC236}">
              <a16:creationId xmlns:a16="http://schemas.microsoft.com/office/drawing/2014/main" id="{7142FFC7-4E78-46DC-8BF0-87826F1B4AF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51" name="Line 184">
          <a:extLst>
            <a:ext uri="{FF2B5EF4-FFF2-40B4-BE49-F238E27FC236}">
              <a16:creationId xmlns:a16="http://schemas.microsoft.com/office/drawing/2014/main" id="{70D45B47-599D-4B66-98BC-44BF8EDCF07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52" name="Line 185">
          <a:extLst>
            <a:ext uri="{FF2B5EF4-FFF2-40B4-BE49-F238E27FC236}">
              <a16:creationId xmlns:a16="http://schemas.microsoft.com/office/drawing/2014/main" id="{363F81A7-C9F5-4000-9A3B-37FC2F9EE25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53" name="Line 186">
          <a:extLst>
            <a:ext uri="{FF2B5EF4-FFF2-40B4-BE49-F238E27FC236}">
              <a16:creationId xmlns:a16="http://schemas.microsoft.com/office/drawing/2014/main" id="{F5494200-E42A-4D2B-ADF3-DE526DBCB54E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54" name="Line 187">
          <a:extLst>
            <a:ext uri="{FF2B5EF4-FFF2-40B4-BE49-F238E27FC236}">
              <a16:creationId xmlns:a16="http://schemas.microsoft.com/office/drawing/2014/main" id="{861AFF42-C101-47CA-8013-91900CE8FFE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55" name="Line 46">
          <a:extLst>
            <a:ext uri="{FF2B5EF4-FFF2-40B4-BE49-F238E27FC236}">
              <a16:creationId xmlns:a16="http://schemas.microsoft.com/office/drawing/2014/main" id="{C48276E9-8124-4E86-AFE2-F9DC6E9D04B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56" name="Line 47">
          <a:extLst>
            <a:ext uri="{FF2B5EF4-FFF2-40B4-BE49-F238E27FC236}">
              <a16:creationId xmlns:a16="http://schemas.microsoft.com/office/drawing/2014/main" id="{D2291D69-393B-4CBD-812C-AD6BAB4B91E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57" name="Line 48">
          <a:extLst>
            <a:ext uri="{FF2B5EF4-FFF2-40B4-BE49-F238E27FC236}">
              <a16:creationId xmlns:a16="http://schemas.microsoft.com/office/drawing/2014/main" id="{BD66ADCF-AD18-444A-A0C6-C10218D57E94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58" name="Line 49">
          <a:extLst>
            <a:ext uri="{FF2B5EF4-FFF2-40B4-BE49-F238E27FC236}">
              <a16:creationId xmlns:a16="http://schemas.microsoft.com/office/drawing/2014/main" id="{3DAFF081-9BE0-4BCA-A13E-300143036B6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59" name="Line 50">
          <a:extLst>
            <a:ext uri="{FF2B5EF4-FFF2-40B4-BE49-F238E27FC236}">
              <a16:creationId xmlns:a16="http://schemas.microsoft.com/office/drawing/2014/main" id="{7D82F9A1-7176-473C-B4E9-F7AA55CE367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60" name="Line 51">
          <a:extLst>
            <a:ext uri="{FF2B5EF4-FFF2-40B4-BE49-F238E27FC236}">
              <a16:creationId xmlns:a16="http://schemas.microsoft.com/office/drawing/2014/main" id="{442F3774-6C63-4048-B52F-6EF1C949394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61" name="Line 182">
          <a:extLst>
            <a:ext uri="{FF2B5EF4-FFF2-40B4-BE49-F238E27FC236}">
              <a16:creationId xmlns:a16="http://schemas.microsoft.com/office/drawing/2014/main" id="{B2847F24-D371-4EDA-84EA-A3E2939AE584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62" name="Line 183">
          <a:extLst>
            <a:ext uri="{FF2B5EF4-FFF2-40B4-BE49-F238E27FC236}">
              <a16:creationId xmlns:a16="http://schemas.microsoft.com/office/drawing/2014/main" id="{7DC56789-2196-46AE-B6F8-FE2C77B5E15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63" name="Line 184">
          <a:extLst>
            <a:ext uri="{FF2B5EF4-FFF2-40B4-BE49-F238E27FC236}">
              <a16:creationId xmlns:a16="http://schemas.microsoft.com/office/drawing/2014/main" id="{0AC37482-63F2-445E-B4A7-0148AB43788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64" name="Line 185">
          <a:extLst>
            <a:ext uri="{FF2B5EF4-FFF2-40B4-BE49-F238E27FC236}">
              <a16:creationId xmlns:a16="http://schemas.microsoft.com/office/drawing/2014/main" id="{7917A5E5-6AB7-416D-B38D-8AB028491772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65" name="Line 186">
          <a:extLst>
            <a:ext uri="{FF2B5EF4-FFF2-40B4-BE49-F238E27FC236}">
              <a16:creationId xmlns:a16="http://schemas.microsoft.com/office/drawing/2014/main" id="{64692639-037B-4AB0-9BEA-9CA297A919D4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66" name="Line 187">
          <a:extLst>
            <a:ext uri="{FF2B5EF4-FFF2-40B4-BE49-F238E27FC236}">
              <a16:creationId xmlns:a16="http://schemas.microsoft.com/office/drawing/2014/main" id="{431D3A84-53FC-40DA-83ED-E275DE8531F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67" name="Line 46">
          <a:extLst>
            <a:ext uri="{FF2B5EF4-FFF2-40B4-BE49-F238E27FC236}">
              <a16:creationId xmlns:a16="http://schemas.microsoft.com/office/drawing/2014/main" id="{245C8C3E-564C-4C8F-A59C-CDE33551B1A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68" name="Line 47">
          <a:extLst>
            <a:ext uri="{FF2B5EF4-FFF2-40B4-BE49-F238E27FC236}">
              <a16:creationId xmlns:a16="http://schemas.microsoft.com/office/drawing/2014/main" id="{4BC5469E-5B98-418A-A1B9-D628AC473CA2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69" name="Line 48">
          <a:extLst>
            <a:ext uri="{FF2B5EF4-FFF2-40B4-BE49-F238E27FC236}">
              <a16:creationId xmlns:a16="http://schemas.microsoft.com/office/drawing/2014/main" id="{4A07A378-0E9C-438B-ADDB-FCB66E83F5D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70" name="Line 49">
          <a:extLst>
            <a:ext uri="{FF2B5EF4-FFF2-40B4-BE49-F238E27FC236}">
              <a16:creationId xmlns:a16="http://schemas.microsoft.com/office/drawing/2014/main" id="{52D8BE9A-4A49-442A-B957-9B7D1BC1D5C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71" name="Line 50">
          <a:extLst>
            <a:ext uri="{FF2B5EF4-FFF2-40B4-BE49-F238E27FC236}">
              <a16:creationId xmlns:a16="http://schemas.microsoft.com/office/drawing/2014/main" id="{0B1426A5-B994-4D5B-8DDE-09F83C590C6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72" name="Line 51">
          <a:extLst>
            <a:ext uri="{FF2B5EF4-FFF2-40B4-BE49-F238E27FC236}">
              <a16:creationId xmlns:a16="http://schemas.microsoft.com/office/drawing/2014/main" id="{3D2AC25F-0490-43ED-879F-B7605A1CDDAD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73" name="Line 182">
          <a:extLst>
            <a:ext uri="{FF2B5EF4-FFF2-40B4-BE49-F238E27FC236}">
              <a16:creationId xmlns:a16="http://schemas.microsoft.com/office/drawing/2014/main" id="{6B472FDE-128D-4280-A33F-E1CE4AADA5C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74" name="Line 183">
          <a:extLst>
            <a:ext uri="{FF2B5EF4-FFF2-40B4-BE49-F238E27FC236}">
              <a16:creationId xmlns:a16="http://schemas.microsoft.com/office/drawing/2014/main" id="{32B0FCFF-D277-4467-9271-70BDE1F8BEC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75" name="Line 184">
          <a:extLst>
            <a:ext uri="{FF2B5EF4-FFF2-40B4-BE49-F238E27FC236}">
              <a16:creationId xmlns:a16="http://schemas.microsoft.com/office/drawing/2014/main" id="{2A9D249A-B2C8-4397-8C4C-9BAB7C7E4488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76" name="Line 185">
          <a:extLst>
            <a:ext uri="{FF2B5EF4-FFF2-40B4-BE49-F238E27FC236}">
              <a16:creationId xmlns:a16="http://schemas.microsoft.com/office/drawing/2014/main" id="{FBE0D0E0-9836-46AC-9AAA-C803A960593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77" name="Line 186">
          <a:extLst>
            <a:ext uri="{FF2B5EF4-FFF2-40B4-BE49-F238E27FC236}">
              <a16:creationId xmlns:a16="http://schemas.microsoft.com/office/drawing/2014/main" id="{D89CE767-CC85-4105-B604-03560BAFB6F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78" name="Line 187">
          <a:extLst>
            <a:ext uri="{FF2B5EF4-FFF2-40B4-BE49-F238E27FC236}">
              <a16:creationId xmlns:a16="http://schemas.microsoft.com/office/drawing/2014/main" id="{DF9B97AC-E6AF-446B-BE91-1F32456BD96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79" name="Line 46">
          <a:extLst>
            <a:ext uri="{FF2B5EF4-FFF2-40B4-BE49-F238E27FC236}">
              <a16:creationId xmlns:a16="http://schemas.microsoft.com/office/drawing/2014/main" id="{A36E4A24-C6C6-4520-95D3-A80896DC32D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80" name="Line 47">
          <a:extLst>
            <a:ext uri="{FF2B5EF4-FFF2-40B4-BE49-F238E27FC236}">
              <a16:creationId xmlns:a16="http://schemas.microsoft.com/office/drawing/2014/main" id="{C85180A0-F3CF-4A4C-BE23-70292680EC5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81" name="Line 48">
          <a:extLst>
            <a:ext uri="{FF2B5EF4-FFF2-40B4-BE49-F238E27FC236}">
              <a16:creationId xmlns:a16="http://schemas.microsoft.com/office/drawing/2014/main" id="{C64BB7F4-CEBA-4FBE-94D4-3498DF5441F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82" name="Line 49">
          <a:extLst>
            <a:ext uri="{FF2B5EF4-FFF2-40B4-BE49-F238E27FC236}">
              <a16:creationId xmlns:a16="http://schemas.microsoft.com/office/drawing/2014/main" id="{1AFB4985-80A1-4676-B301-97300085A868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83" name="Line 50">
          <a:extLst>
            <a:ext uri="{FF2B5EF4-FFF2-40B4-BE49-F238E27FC236}">
              <a16:creationId xmlns:a16="http://schemas.microsoft.com/office/drawing/2014/main" id="{BD1449DB-210A-41DB-A7F0-BC8FB33E39B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84" name="Line 51">
          <a:extLst>
            <a:ext uri="{FF2B5EF4-FFF2-40B4-BE49-F238E27FC236}">
              <a16:creationId xmlns:a16="http://schemas.microsoft.com/office/drawing/2014/main" id="{456A6D72-2AC5-4A59-A8F5-6FB2F75C692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85" name="Line 182">
          <a:extLst>
            <a:ext uri="{FF2B5EF4-FFF2-40B4-BE49-F238E27FC236}">
              <a16:creationId xmlns:a16="http://schemas.microsoft.com/office/drawing/2014/main" id="{FBE01CC5-B739-4208-BA4B-EE6D47B886C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86" name="Line 183">
          <a:extLst>
            <a:ext uri="{FF2B5EF4-FFF2-40B4-BE49-F238E27FC236}">
              <a16:creationId xmlns:a16="http://schemas.microsoft.com/office/drawing/2014/main" id="{215982DB-4D43-4FAB-B034-CA08C2A58932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87" name="Line 184">
          <a:extLst>
            <a:ext uri="{FF2B5EF4-FFF2-40B4-BE49-F238E27FC236}">
              <a16:creationId xmlns:a16="http://schemas.microsoft.com/office/drawing/2014/main" id="{A0E3370A-866E-4F75-BC82-3F76621E204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88" name="Line 185">
          <a:extLst>
            <a:ext uri="{FF2B5EF4-FFF2-40B4-BE49-F238E27FC236}">
              <a16:creationId xmlns:a16="http://schemas.microsoft.com/office/drawing/2014/main" id="{5CE29DB0-8063-41E3-8344-86CBF9073C2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89" name="Line 186">
          <a:extLst>
            <a:ext uri="{FF2B5EF4-FFF2-40B4-BE49-F238E27FC236}">
              <a16:creationId xmlns:a16="http://schemas.microsoft.com/office/drawing/2014/main" id="{B9153DB5-984B-4BE6-970A-D5CF07F4037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90" name="Line 187">
          <a:extLst>
            <a:ext uri="{FF2B5EF4-FFF2-40B4-BE49-F238E27FC236}">
              <a16:creationId xmlns:a16="http://schemas.microsoft.com/office/drawing/2014/main" id="{57C77BFC-23BC-4708-8464-499BCD1367D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91" name="Line 46">
          <a:extLst>
            <a:ext uri="{FF2B5EF4-FFF2-40B4-BE49-F238E27FC236}">
              <a16:creationId xmlns:a16="http://schemas.microsoft.com/office/drawing/2014/main" id="{817924BF-04BF-4BD8-8A46-D10263F736F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92" name="Line 47">
          <a:extLst>
            <a:ext uri="{FF2B5EF4-FFF2-40B4-BE49-F238E27FC236}">
              <a16:creationId xmlns:a16="http://schemas.microsoft.com/office/drawing/2014/main" id="{4DCBDF40-5975-4883-91A9-CE48B5B3198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93" name="Line 48">
          <a:extLst>
            <a:ext uri="{FF2B5EF4-FFF2-40B4-BE49-F238E27FC236}">
              <a16:creationId xmlns:a16="http://schemas.microsoft.com/office/drawing/2014/main" id="{BF83FA6C-6618-4AD2-9EC0-A10E7B743DAE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94" name="Line 49">
          <a:extLst>
            <a:ext uri="{FF2B5EF4-FFF2-40B4-BE49-F238E27FC236}">
              <a16:creationId xmlns:a16="http://schemas.microsoft.com/office/drawing/2014/main" id="{F4B9ACC0-C592-4C6F-9164-8D8623E3BFD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95" name="Line 50">
          <a:extLst>
            <a:ext uri="{FF2B5EF4-FFF2-40B4-BE49-F238E27FC236}">
              <a16:creationId xmlns:a16="http://schemas.microsoft.com/office/drawing/2014/main" id="{8861EF86-C356-44E1-889F-9571F43EA26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96" name="Line 51">
          <a:extLst>
            <a:ext uri="{FF2B5EF4-FFF2-40B4-BE49-F238E27FC236}">
              <a16:creationId xmlns:a16="http://schemas.microsoft.com/office/drawing/2014/main" id="{8FD12E03-7591-4B01-93C7-63C2C5A414F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97" name="Line 182">
          <a:extLst>
            <a:ext uri="{FF2B5EF4-FFF2-40B4-BE49-F238E27FC236}">
              <a16:creationId xmlns:a16="http://schemas.microsoft.com/office/drawing/2014/main" id="{8BFB996D-CDD5-45E6-A0E2-488698E9D01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98" name="Line 183">
          <a:extLst>
            <a:ext uri="{FF2B5EF4-FFF2-40B4-BE49-F238E27FC236}">
              <a16:creationId xmlns:a16="http://schemas.microsoft.com/office/drawing/2014/main" id="{9ED725F4-74DF-46C6-A1B6-68B95E97C8F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499" name="Line 184">
          <a:extLst>
            <a:ext uri="{FF2B5EF4-FFF2-40B4-BE49-F238E27FC236}">
              <a16:creationId xmlns:a16="http://schemas.microsoft.com/office/drawing/2014/main" id="{D54611F5-4063-4985-9609-4D3E9E8C9C6D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00" name="Line 185">
          <a:extLst>
            <a:ext uri="{FF2B5EF4-FFF2-40B4-BE49-F238E27FC236}">
              <a16:creationId xmlns:a16="http://schemas.microsoft.com/office/drawing/2014/main" id="{45E3C580-7664-484C-8ED0-AAF97BF87C4D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01" name="Line 186">
          <a:extLst>
            <a:ext uri="{FF2B5EF4-FFF2-40B4-BE49-F238E27FC236}">
              <a16:creationId xmlns:a16="http://schemas.microsoft.com/office/drawing/2014/main" id="{A5431C74-C9CD-457B-ADFB-F137E2F4ED3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02" name="Line 187">
          <a:extLst>
            <a:ext uri="{FF2B5EF4-FFF2-40B4-BE49-F238E27FC236}">
              <a16:creationId xmlns:a16="http://schemas.microsoft.com/office/drawing/2014/main" id="{6801716C-E04C-43EC-891B-847BCC40F22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03" name="Line 46">
          <a:extLst>
            <a:ext uri="{FF2B5EF4-FFF2-40B4-BE49-F238E27FC236}">
              <a16:creationId xmlns:a16="http://schemas.microsoft.com/office/drawing/2014/main" id="{8A33EE01-FFF4-4C04-A854-3CFBFDEB7B2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04" name="Line 47">
          <a:extLst>
            <a:ext uri="{FF2B5EF4-FFF2-40B4-BE49-F238E27FC236}">
              <a16:creationId xmlns:a16="http://schemas.microsoft.com/office/drawing/2014/main" id="{8CB63BCD-314C-4D82-921B-CD193132BF34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05" name="Line 48">
          <a:extLst>
            <a:ext uri="{FF2B5EF4-FFF2-40B4-BE49-F238E27FC236}">
              <a16:creationId xmlns:a16="http://schemas.microsoft.com/office/drawing/2014/main" id="{B6355080-4275-433C-9F84-D3266AD6DC9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06" name="Line 49">
          <a:extLst>
            <a:ext uri="{FF2B5EF4-FFF2-40B4-BE49-F238E27FC236}">
              <a16:creationId xmlns:a16="http://schemas.microsoft.com/office/drawing/2014/main" id="{168950C8-670F-420B-B54C-86447571098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07" name="Line 50">
          <a:extLst>
            <a:ext uri="{FF2B5EF4-FFF2-40B4-BE49-F238E27FC236}">
              <a16:creationId xmlns:a16="http://schemas.microsoft.com/office/drawing/2014/main" id="{2251490C-94CA-482B-BEEA-86104B130C4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08" name="Line 51">
          <a:extLst>
            <a:ext uri="{FF2B5EF4-FFF2-40B4-BE49-F238E27FC236}">
              <a16:creationId xmlns:a16="http://schemas.microsoft.com/office/drawing/2014/main" id="{D626D108-5D9A-4F3B-841A-413CD9682C1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09" name="Line 182">
          <a:extLst>
            <a:ext uri="{FF2B5EF4-FFF2-40B4-BE49-F238E27FC236}">
              <a16:creationId xmlns:a16="http://schemas.microsoft.com/office/drawing/2014/main" id="{55EA155A-028E-4958-B618-CC0EEE1D82E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10" name="Line 183">
          <a:extLst>
            <a:ext uri="{FF2B5EF4-FFF2-40B4-BE49-F238E27FC236}">
              <a16:creationId xmlns:a16="http://schemas.microsoft.com/office/drawing/2014/main" id="{D0C0D256-9364-484E-9FF2-91B886D9D8F4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11" name="Line 184">
          <a:extLst>
            <a:ext uri="{FF2B5EF4-FFF2-40B4-BE49-F238E27FC236}">
              <a16:creationId xmlns:a16="http://schemas.microsoft.com/office/drawing/2014/main" id="{BA9A573C-CA33-4BFF-8360-B0AB08C335A4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12" name="Line 185">
          <a:extLst>
            <a:ext uri="{FF2B5EF4-FFF2-40B4-BE49-F238E27FC236}">
              <a16:creationId xmlns:a16="http://schemas.microsoft.com/office/drawing/2014/main" id="{A712D22F-F8C8-47F2-82E7-BFC81C9582FB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13" name="Line 186">
          <a:extLst>
            <a:ext uri="{FF2B5EF4-FFF2-40B4-BE49-F238E27FC236}">
              <a16:creationId xmlns:a16="http://schemas.microsoft.com/office/drawing/2014/main" id="{12C9DD2E-E644-4A6A-B19D-342916CA360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14" name="Line 187">
          <a:extLst>
            <a:ext uri="{FF2B5EF4-FFF2-40B4-BE49-F238E27FC236}">
              <a16:creationId xmlns:a16="http://schemas.microsoft.com/office/drawing/2014/main" id="{0921FE8D-93E2-4088-BBEF-5D8E4C2C2EFF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15" name="Line 46">
          <a:extLst>
            <a:ext uri="{FF2B5EF4-FFF2-40B4-BE49-F238E27FC236}">
              <a16:creationId xmlns:a16="http://schemas.microsoft.com/office/drawing/2014/main" id="{C950DE50-E007-41D3-A21B-73DA8AD56CB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16" name="Line 47">
          <a:extLst>
            <a:ext uri="{FF2B5EF4-FFF2-40B4-BE49-F238E27FC236}">
              <a16:creationId xmlns:a16="http://schemas.microsoft.com/office/drawing/2014/main" id="{E1FC49A4-E9EC-4525-92C4-67A716AC87D2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17" name="Line 48">
          <a:extLst>
            <a:ext uri="{FF2B5EF4-FFF2-40B4-BE49-F238E27FC236}">
              <a16:creationId xmlns:a16="http://schemas.microsoft.com/office/drawing/2014/main" id="{3CB3D75A-1698-48D0-A099-6A4D1F186DA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18" name="Line 49">
          <a:extLst>
            <a:ext uri="{FF2B5EF4-FFF2-40B4-BE49-F238E27FC236}">
              <a16:creationId xmlns:a16="http://schemas.microsoft.com/office/drawing/2014/main" id="{226AABC3-0C46-45B0-B5E5-1FEDE03057A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19" name="Line 50">
          <a:extLst>
            <a:ext uri="{FF2B5EF4-FFF2-40B4-BE49-F238E27FC236}">
              <a16:creationId xmlns:a16="http://schemas.microsoft.com/office/drawing/2014/main" id="{ADEF87E4-3195-437D-8542-36D138380B12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20" name="Line 51">
          <a:extLst>
            <a:ext uri="{FF2B5EF4-FFF2-40B4-BE49-F238E27FC236}">
              <a16:creationId xmlns:a16="http://schemas.microsoft.com/office/drawing/2014/main" id="{C6CB2F37-133B-40F3-B982-2DE4EFD1A43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21" name="Line 182">
          <a:extLst>
            <a:ext uri="{FF2B5EF4-FFF2-40B4-BE49-F238E27FC236}">
              <a16:creationId xmlns:a16="http://schemas.microsoft.com/office/drawing/2014/main" id="{0243EDA5-BBC8-41D2-8049-554AEDE256EA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22" name="Line 183">
          <a:extLst>
            <a:ext uri="{FF2B5EF4-FFF2-40B4-BE49-F238E27FC236}">
              <a16:creationId xmlns:a16="http://schemas.microsoft.com/office/drawing/2014/main" id="{30561CAC-A975-4A5E-8991-EB4F7032CD1D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23" name="Line 184">
          <a:extLst>
            <a:ext uri="{FF2B5EF4-FFF2-40B4-BE49-F238E27FC236}">
              <a16:creationId xmlns:a16="http://schemas.microsoft.com/office/drawing/2014/main" id="{2C832DCF-81A0-40DF-BA5F-E054DD9088E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24" name="Line 185">
          <a:extLst>
            <a:ext uri="{FF2B5EF4-FFF2-40B4-BE49-F238E27FC236}">
              <a16:creationId xmlns:a16="http://schemas.microsoft.com/office/drawing/2014/main" id="{88361244-BB82-4BAA-A6BD-2426D603D12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25" name="Line 186">
          <a:extLst>
            <a:ext uri="{FF2B5EF4-FFF2-40B4-BE49-F238E27FC236}">
              <a16:creationId xmlns:a16="http://schemas.microsoft.com/office/drawing/2014/main" id="{3BF6AFBB-FAEF-447C-9D0F-B6FAA173CAA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26" name="Line 187">
          <a:extLst>
            <a:ext uri="{FF2B5EF4-FFF2-40B4-BE49-F238E27FC236}">
              <a16:creationId xmlns:a16="http://schemas.microsoft.com/office/drawing/2014/main" id="{4CCD2598-38D5-46F8-98D2-7EFA129BEDA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27" name="Line 46">
          <a:extLst>
            <a:ext uri="{FF2B5EF4-FFF2-40B4-BE49-F238E27FC236}">
              <a16:creationId xmlns:a16="http://schemas.microsoft.com/office/drawing/2014/main" id="{A54A4CCB-270C-4F4E-BDD6-9B89C98F6BBE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28" name="Line 47">
          <a:extLst>
            <a:ext uri="{FF2B5EF4-FFF2-40B4-BE49-F238E27FC236}">
              <a16:creationId xmlns:a16="http://schemas.microsoft.com/office/drawing/2014/main" id="{F5BFD823-A2F8-46AE-962C-0313BFFEAAB6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29" name="Line 48">
          <a:extLst>
            <a:ext uri="{FF2B5EF4-FFF2-40B4-BE49-F238E27FC236}">
              <a16:creationId xmlns:a16="http://schemas.microsoft.com/office/drawing/2014/main" id="{2EF3A2FE-E37C-42A1-B5E9-43B6E94DDD91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30" name="Line 49">
          <a:extLst>
            <a:ext uri="{FF2B5EF4-FFF2-40B4-BE49-F238E27FC236}">
              <a16:creationId xmlns:a16="http://schemas.microsoft.com/office/drawing/2014/main" id="{0FA5FFC5-36C5-4CD7-8493-DFD09FF22C95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31" name="Line 50">
          <a:extLst>
            <a:ext uri="{FF2B5EF4-FFF2-40B4-BE49-F238E27FC236}">
              <a16:creationId xmlns:a16="http://schemas.microsoft.com/office/drawing/2014/main" id="{D89C2E8E-B873-4D97-A58C-4A50B5D104CD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32" name="Line 51">
          <a:extLst>
            <a:ext uri="{FF2B5EF4-FFF2-40B4-BE49-F238E27FC236}">
              <a16:creationId xmlns:a16="http://schemas.microsoft.com/office/drawing/2014/main" id="{AF0AA32F-9B0C-4B62-9BF3-D925FEB2473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33" name="Line 182">
          <a:extLst>
            <a:ext uri="{FF2B5EF4-FFF2-40B4-BE49-F238E27FC236}">
              <a16:creationId xmlns:a16="http://schemas.microsoft.com/office/drawing/2014/main" id="{BBD22576-1F9F-4CFF-8DF6-36AAD140024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34" name="Line 183">
          <a:extLst>
            <a:ext uri="{FF2B5EF4-FFF2-40B4-BE49-F238E27FC236}">
              <a16:creationId xmlns:a16="http://schemas.microsoft.com/office/drawing/2014/main" id="{C2419CF9-AD9F-457B-BE17-85E79A517A39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35" name="Line 184">
          <a:extLst>
            <a:ext uri="{FF2B5EF4-FFF2-40B4-BE49-F238E27FC236}">
              <a16:creationId xmlns:a16="http://schemas.microsoft.com/office/drawing/2014/main" id="{7B2F7D0B-3609-4B23-8117-57158A990B93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36" name="Line 185">
          <a:extLst>
            <a:ext uri="{FF2B5EF4-FFF2-40B4-BE49-F238E27FC236}">
              <a16:creationId xmlns:a16="http://schemas.microsoft.com/office/drawing/2014/main" id="{EFE21A66-E441-46D7-9D96-CCDF89B61FEC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37" name="Line 186">
          <a:extLst>
            <a:ext uri="{FF2B5EF4-FFF2-40B4-BE49-F238E27FC236}">
              <a16:creationId xmlns:a16="http://schemas.microsoft.com/office/drawing/2014/main" id="{058ED835-7C47-4B75-A22F-F5BFB3708227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538" name="Line 187">
          <a:extLst>
            <a:ext uri="{FF2B5EF4-FFF2-40B4-BE49-F238E27FC236}">
              <a16:creationId xmlns:a16="http://schemas.microsoft.com/office/drawing/2014/main" id="{FB71F8CA-F14E-4E68-8EAB-7303E15D1E60}"/>
            </a:ext>
          </a:extLst>
        </xdr:cNvPr>
        <xdr:cNvSpPr>
          <a:spLocks noChangeShapeType="1"/>
        </xdr:cNvSpPr>
      </xdr:nvSpPr>
      <xdr:spPr bwMode="auto">
        <a:xfrm>
          <a:off x="16344900" y="845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39" name="Line 46">
          <a:extLst>
            <a:ext uri="{FF2B5EF4-FFF2-40B4-BE49-F238E27FC236}">
              <a16:creationId xmlns:a16="http://schemas.microsoft.com/office/drawing/2014/main" id="{261C3850-64DD-46A8-98A4-E947424D7AA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0" name="Line 47">
          <a:extLst>
            <a:ext uri="{FF2B5EF4-FFF2-40B4-BE49-F238E27FC236}">
              <a16:creationId xmlns:a16="http://schemas.microsoft.com/office/drawing/2014/main" id="{73A9BF5B-9422-477E-B8D9-A62DD76A1B9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1" name="Line 48">
          <a:extLst>
            <a:ext uri="{FF2B5EF4-FFF2-40B4-BE49-F238E27FC236}">
              <a16:creationId xmlns:a16="http://schemas.microsoft.com/office/drawing/2014/main" id="{5DCFD4AD-5F40-4D27-8792-05EF9AA60BC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2" name="Line 49">
          <a:extLst>
            <a:ext uri="{FF2B5EF4-FFF2-40B4-BE49-F238E27FC236}">
              <a16:creationId xmlns:a16="http://schemas.microsoft.com/office/drawing/2014/main" id="{EB57282A-F73F-485B-BD97-8D97A33D13A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3" name="Line 50">
          <a:extLst>
            <a:ext uri="{FF2B5EF4-FFF2-40B4-BE49-F238E27FC236}">
              <a16:creationId xmlns:a16="http://schemas.microsoft.com/office/drawing/2014/main" id="{0211EB5A-6C58-41D7-83A7-A3D286E5B52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4" name="Line 51">
          <a:extLst>
            <a:ext uri="{FF2B5EF4-FFF2-40B4-BE49-F238E27FC236}">
              <a16:creationId xmlns:a16="http://schemas.microsoft.com/office/drawing/2014/main" id="{68D8B260-316B-4145-AD97-F3574D46228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5" name="Line 182">
          <a:extLst>
            <a:ext uri="{FF2B5EF4-FFF2-40B4-BE49-F238E27FC236}">
              <a16:creationId xmlns:a16="http://schemas.microsoft.com/office/drawing/2014/main" id="{0E156EA8-DE75-49F8-A7D4-09F264065E3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6" name="Line 183">
          <a:extLst>
            <a:ext uri="{FF2B5EF4-FFF2-40B4-BE49-F238E27FC236}">
              <a16:creationId xmlns:a16="http://schemas.microsoft.com/office/drawing/2014/main" id="{C826E263-EC23-4341-89F0-0D0BE503584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7" name="Line 184">
          <a:extLst>
            <a:ext uri="{FF2B5EF4-FFF2-40B4-BE49-F238E27FC236}">
              <a16:creationId xmlns:a16="http://schemas.microsoft.com/office/drawing/2014/main" id="{BCF08FB1-A1AE-4811-A738-811CE78DB8B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8" name="Line 185">
          <a:extLst>
            <a:ext uri="{FF2B5EF4-FFF2-40B4-BE49-F238E27FC236}">
              <a16:creationId xmlns:a16="http://schemas.microsoft.com/office/drawing/2014/main" id="{0E260AC1-2F7F-4A8A-BF49-0DBE86C2398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9" name="Line 186">
          <a:extLst>
            <a:ext uri="{FF2B5EF4-FFF2-40B4-BE49-F238E27FC236}">
              <a16:creationId xmlns:a16="http://schemas.microsoft.com/office/drawing/2014/main" id="{CEC6D662-9A5B-45EE-8420-B14FCA8FAB7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0" name="Line 187">
          <a:extLst>
            <a:ext uri="{FF2B5EF4-FFF2-40B4-BE49-F238E27FC236}">
              <a16:creationId xmlns:a16="http://schemas.microsoft.com/office/drawing/2014/main" id="{90C33B1C-40EE-4FFE-AA08-14204266D61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1" name="Line 46">
          <a:extLst>
            <a:ext uri="{FF2B5EF4-FFF2-40B4-BE49-F238E27FC236}">
              <a16:creationId xmlns:a16="http://schemas.microsoft.com/office/drawing/2014/main" id="{8897F2FA-C4AB-4F8F-992C-DD671165CDD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2" name="Line 47">
          <a:extLst>
            <a:ext uri="{FF2B5EF4-FFF2-40B4-BE49-F238E27FC236}">
              <a16:creationId xmlns:a16="http://schemas.microsoft.com/office/drawing/2014/main" id="{F861B371-27A8-4D18-B94F-89B70ADE702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3" name="Line 48">
          <a:extLst>
            <a:ext uri="{FF2B5EF4-FFF2-40B4-BE49-F238E27FC236}">
              <a16:creationId xmlns:a16="http://schemas.microsoft.com/office/drawing/2014/main" id="{AB9362D8-997A-40A4-A87C-20E61DD2530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4" name="Line 49">
          <a:extLst>
            <a:ext uri="{FF2B5EF4-FFF2-40B4-BE49-F238E27FC236}">
              <a16:creationId xmlns:a16="http://schemas.microsoft.com/office/drawing/2014/main" id="{593A9447-FAF9-42A6-A192-596612B663E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5" name="Line 50">
          <a:extLst>
            <a:ext uri="{FF2B5EF4-FFF2-40B4-BE49-F238E27FC236}">
              <a16:creationId xmlns:a16="http://schemas.microsoft.com/office/drawing/2014/main" id="{7E531DD6-3178-4B23-80DE-3BC93FDF9C4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6" name="Line 51">
          <a:extLst>
            <a:ext uri="{FF2B5EF4-FFF2-40B4-BE49-F238E27FC236}">
              <a16:creationId xmlns:a16="http://schemas.microsoft.com/office/drawing/2014/main" id="{0F28020E-069B-443B-9C7C-DD44A32FFA0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7" name="Line 182">
          <a:extLst>
            <a:ext uri="{FF2B5EF4-FFF2-40B4-BE49-F238E27FC236}">
              <a16:creationId xmlns:a16="http://schemas.microsoft.com/office/drawing/2014/main" id="{DF79A1BE-7B5F-4856-B540-826816F3416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8" name="Line 183">
          <a:extLst>
            <a:ext uri="{FF2B5EF4-FFF2-40B4-BE49-F238E27FC236}">
              <a16:creationId xmlns:a16="http://schemas.microsoft.com/office/drawing/2014/main" id="{B543FEC1-FFD3-46D2-96E7-97E0F91DBBE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9" name="Line 184">
          <a:extLst>
            <a:ext uri="{FF2B5EF4-FFF2-40B4-BE49-F238E27FC236}">
              <a16:creationId xmlns:a16="http://schemas.microsoft.com/office/drawing/2014/main" id="{D302D889-312F-49C4-BC77-8B6268B2EA4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0" name="Line 185">
          <a:extLst>
            <a:ext uri="{FF2B5EF4-FFF2-40B4-BE49-F238E27FC236}">
              <a16:creationId xmlns:a16="http://schemas.microsoft.com/office/drawing/2014/main" id="{BD22CDF6-8223-4D0B-A7AE-02EFB13B2F0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1" name="Line 186">
          <a:extLst>
            <a:ext uri="{FF2B5EF4-FFF2-40B4-BE49-F238E27FC236}">
              <a16:creationId xmlns:a16="http://schemas.microsoft.com/office/drawing/2014/main" id="{3452C833-3093-47C6-9898-EC230497896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2" name="Line 187">
          <a:extLst>
            <a:ext uri="{FF2B5EF4-FFF2-40B4-BE49-F238E27FC236}">
              <a16:creationId xmlns:a16="http://schemas.microsoft.com/office/drawing/2014/main" id="{83EE064E-3286-47FD-8D22-9CBDB3AF3F1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3" name="Line 46">
          <a:extLst>
            <a:ext uri="{FF2B5EF4-FFF2-40B4-BE49-F238E27FC236}">
              <a16:creationId xmlns:a16="http://schemas.microsoft.com/office/drawing/2014/main" id="{BF3816E6-D34F-4AC1-9A4F-0A05C3E0D78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4" name="Line 47">
          <a:extLst>
            <a:ext uri="{FF2B5EF4-FFF2-40B4-BE49-F238E27FC236}">
              <a16:creationId xmlns:a16="http://schemas.microsoft.com/office/drawing/2014/main" id="{7049E10C-5D65-472D-BF89-2C425EB414A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5" name="Line 48">
          <a:extLst>
            <a:ext uri="{FF2B5EF4-FFF2-40B4-BE49-F238E27FC236}">
              <a16:creationId xmlns:a16="http://schemas.microsoft.com/office/drawing/2014/main" id="{0487A98A-F828-4B3D-9FBF-BB51DDFD85F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6" name="Line 49">
          <a:extLst>
            <a:ext uri="{FF2B5EF4-FFF2-40B4-BE49-F238E27FC236}">
              <a16:creationId xmlns:a16="http://schemas.microsoft.com/office/drawing/2014/main" id="{1B0C9308-A7F3-41FA-93A9-6A6E3FE8A60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7" name="Line 50">
          <a:extLst>
            <a:ext uri="{FF2B5EF4-FFF2-40B4-BE49-F238E27FC236}">
              <a16:creationId xmlns:a16="http://schemas.microsoft.com/office/drawing/2014/main" id="{94FC460D-473F-4B90-90AC-411C8AD2018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8" name="Line 51">
          <a:extLst>
            <a:ext uri="{FF2B5EF4-FFF2-40B4-BE49-F238E27FC236}">
              <a16:creationId xmlns:a16="http://schemas.microsoft.com/office/drawing/2014/main" id="{60FE92A0-1DB5-4BC6-AEFD-EE1A84F1CC3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9" name="Line 182">
          <a:extLst>
            <a:ext uri="{FF2B5EF4-FFF2-40B4-BE49-F238E27FC236}">
              <a16:creationId xmlns:a16="http://schemas.microsoft.com/office/drawing/2014/main" id="{8408D79E-FCBB-4C0C-85F7-4F878A7FB85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0" name="Line 183">
          <a:extLst>
            <a:ext uri="{FF2B5EF4-FFF2-40B4-BE49-F238E27FC236}">
              <a16:creationId xmlns:a16="http://schemas.microsoft.com/office/drawing/2014/main" id="{B546C65C-8CD9-4541-B48A-4045CEE7DCC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1" name="Line 184">
          <a:extLst>
            <a:ext uri="{FF2B5EF4-FFF2-40B4-BE49-F238E27FC236}">
              <a16:creationId xmlns:a16="http://schemas.microsoft.com/office/drawing/2014/main" id="{15B64639-7064-4AFE-87CF-D2956F3F391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2" name="Line 185">
          <a:extLst>
            <a:ext uri="{FF2B5EF4-FFF2-40B4-BE49-F238E27FC236}">
              <a16:creationId xmlns:a16="http://schemas.microsoft.com/office/drawing/2014/main" id="{BA5C4AC7-7EAB-48E9-9702-D34DEC0F844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3" name="Line 186">
          <a:extLst>
            <a:ext uri="{FF2B5EF4-FFF2-40B4-BE49-F238E27FC236}">
              <a16:creationId xmlns:a16="http://schemas.microsoft.com/office/drawing/2014/main" id="{6D8E1C0F-97FE-4CAC-BE4F-69933C9AAA6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4" name="Line 187">
          <a:extLst>
            <a:ext uri="{FF2B5EF4-FFF2-40B4-BE49-F238E27FC236}">
              <a16:creationId xmlns:a16="http://schemas.microsoft.com/office/drawing/2014/main" id="{E5187B72-AED9-4745-9C0E-7454511D3B1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5" name="Line 46">
          <a:extLst>
            <a:ext uri="{FF2B5EF4-FFF2-40B4-BE49-F238E27FC236}">
              <a16:creationId xmlns:a16="http://schemas.microsoft.com/office/drawing/2014/main" id="{D2C0A706-3688-4EFE-AA9E-6AA1E798B78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6" name="Line 47">
          <a:extLst>
            <a:ext uri="{FF2B5EF4-FFF2-40B4-BE49-F238E27FC236}">
              <a16:creationId xmlns:a16="http://schemas.microsoft.com/office/drawing/2014/main" id="{7B7ADC34-610E-404B-BDE2-48806C097E1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7" name="Line 48">
          <a:extLst>
            <a:ext uri="{FF2B5EF4-FFF2-40B4-BE49-F238E27FC236}">
              <a16:creationId xmlns:a16="http://schemas.microsoft.com/office/drawing/2014/main" id="{F206694E-FC7E-4FF9-B53C-DFC691E3975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8" name="Line 49">
          <a:extLst>
            <a:ext uri="{FF2B5EF4-FFF2-40B4-BE49-F238E27FC236}">
              <a16:creationId xmlns:a16="http://schemas.microsoft.com/office/drawing/2014/main" id="{CAF6EC4E-1285-4871-BD22-70564A6FE8A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9" name="Line 50">
          <a:extLst>
            <a:ext uri="{FF2B5EF4-FFF2-40B4-BE49-F238E27FC236}">
              <a16:creationId xmlns:a16="http://schemas.microsoft.com/office/drawing/2014/main" id="{77D85592-E413-4B4C-B78E-EB9602A3917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80" name="Line 51">
          <a:extLst>
            <a:ext uri="{FF2B5EF4-FFF2-40B4-BE49-F238E27FC236}">
              <a16:creationId xmlns:a16="http://schemas.microsoft.com/office/drawing/2014/main" id="{E5340520-EF9A-4D05-8071-3633F7AFE552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81" name="Line 182">
          <a:extLst>
            <a:ext uri="{FF2B5EF4-FFF2-40B4-BE49-F238E27FC236}">
              <a16:creationId xmlns:a16="http://schemas.microsoft.com/office/drawing/2014/main" id="{AA2D54CE-E886-4F43-ABB2-8BB79677AE1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82" name="Line 183">
          <a:extLst>
            <a:ext uri="{FF2B5EF4-FFF2-40B4-BE49-F238E27FC236}">
              <a16:creationId xmlns:a16="http://schemas.microsoft.com/office/drawing/2014/main" id="{2B600C7C-488F-4383-A4EA-937E0AD5AB8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83" name="Line 184">
          <a:extLst>
            <a:ext uri="{FF2B5EF4-FFF2-40B4-BE49-F238E27FC236}">
              <a16:creationId xmlns:a16="http://schemas.microsoft.com/office/drawing/2014/main" id="{102661E9-4071-44F9-99E9-3DF02033D1D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84" name="Line 185">
          <a:extLst>
            <a:ext uri="{FF2B5EF4-FFF2-40B4-BE49-F238E27FC236}">
              <a16:creationId xmlns:a16="http://schemas.microsoft.com/office/drawing/2014/main" id="{4D130C6B-4CBC-407F-9AF3-C9142BDD08D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85" name="Line 186">
          <a:extLst>
            <a:ext uri="{FF2B5EF4-FFF2-40B4-BE49-F238E27FC236}">
              <a16:creationId xmlns:a16="http://schemas.microsoft.com/office/drawing/2014/main" id="{0AABF15C-A538-4EA4-9F96-67BC91418DA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86" name="Line 187">
          <a:extLst>
            <a:ext uri="{FF2B5EF4-FFF2-40B4-BE49-F238E27FC236}">
              <a16:creationId xmlns:a16="http://schemas.microsoft.com/office/drawing/2014/main" id="{DC5A4160-2882-4478-9692-86BAF80483E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63" name="Line 46">
          <a:extLst>
            <a:ext uri="{FF2B5EF4-FFF2-40B4-BE49-F238E27FC236}">
              <a16:creationId xmlns:a16="http://schemas.microsoft.com/office/drawing/2014/main" id="{B88256FC-4FAA-4C20-8AF0-EEDF0BEF0ED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64" name="Line 47">
          <a:extLst>
            <a:ext uri="{FF2B5EF4-FFF2-40B4-BE49-F238E27FC236}">
              <a16:creationId xmlns:a16="http://schemas.microsoft.com/office/drawing/2014/main" id="{9F478527-D44C-449E-98E8-AA1A194B273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65" name="Line 48">
          <a:extLst>
            <a:ext uri="{FF2B5EF4-FFF2-40B4-BE49-F238E27FC236}">
              <a16:creationId xmlns:a16="http://schemas.microsoft.com/office/drawing/2014/main" id="{2E533875-4258-4A6F-AFDA-498CCD233E9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66" name="Line 49">
          <a:extLst>
            <a:ext uri="{FF2B5EF4-FFF2-40B4-BE49-F238E27FC236}">
              <a16:creationId xmlns:a16="http://schemas.microsoft.com/office/drawing/2014/main" id="{03F44A77-3A58-4742-8BE4-01CB342C6B7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67" name="Line 50">
          <a:extLst>
            <a:ext uri="{FF2B5EF4-FFF2-40B4-BE49-F238E27FC236}">
              <a16:creationId xmlns:a16="http://schemas.microsoft.com/office/drawing/2014/main" id="{6DE58DEE-4E5E-4626-98AA-DBEFE28AAD9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68" name="Line 51">
          <a:extLst>
            <a:ext uri="{FF2B5EF4-FFF2-40B4-BE49-F238E27FC236}">
              <a16:creationId xmlns:a16="http://schemas.microsoft.com/office/drawing/2014/main" id="{3D589470-DE53-4F83-9290-C2C746B8A6B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69" name="Line 182">
          <a:extLst>
            <a:ext uri="{FF2B5EF4-FFF2-40B4-BE49-F238E27FC236}">
              <a16:creationId xmlns:a16="http://schemas.microsoft.com/office/drawing/2014/main" id="{1F21D610-687D-4C44-815B-E0A9DE4C584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0" name="Line 183">
          <a:extLst>
            <a:ext uri="{FF2B5EF4-FFF2-40B4-BE49-F238E27FC236}">
              <a16:creationId xmlns:a16="http://schemas.microsoft.com/office/drawing/2014/main" id="{94CE1A80-07D5-4458-97B3-87AC247D638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1" name="Line 184">
          <a:extLst>
            <a:ext uri="{FF2B5EF4-FFF2-40B4-BE49-F238E27FC236}">
              <a16:creationId xmlns:a16="http://schemas.microsoft.com/office/drawing/2014/main" id="{1F10B2DF-A30E-4DDC-8DC1-4138F24CAE4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2" name="Line 185">
          <a:extLst>
            <a:ext uri="{FF2B5EF4-FFF2-40B4-BE49-F238E27FC236}">
              <a16:creationId xmlns:a16="http://schemas.microsoft.com/office/drawing/2014/main" id="{87BACFCE-9C1D-45CE-A219-49D087FA52C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3" name="Line 186">
          <a:extLst>
            <a:ext uri="{FF2B5EF4-FFF2-40B4-BE49-F238E27FC236}">
              <a16:creationId xmlns:a16="http://schemas.microsoft.com/office/drawing/2014/main" id="{C23F9403-5213-412F-B53C-AA6568F10D6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4" name="Line 187">
          <a:extLst>
            <a:ext uri="{FF2B5EF4-FFF2-40B4-BE49-F238E27FC236}">
              <a16:creationId xmlns:a16="http://schemas.microsoft.com/office/drawing/2014/main" id="{C1350E65-A889-4A38-B824-0C80EEE9B62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5" name="Line 46">
          <a:extLst>
            <a:ext uri="{FF2B5EF4-FFF2-40B4-BE49-F238E27FC236}">
              <a16:creationId xmlns:a16="http://schemas.microsoft.com/office/drawing/2014/main" id="{1FB93E98-4053-4D70-852A-E27B51FF6E9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6" name="Line 47">
          <a:extLst>
            <a:ext uri="{FF2B5EF4-FFF2-40B4-BE49-F238E27FC236}">
              <a16:creationId xmlns:a16="http://schemas.microsoft.com/office/drawing/2014/main" id="{F9E44FED-843A-44AF-83F2-2686C31CB98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7" name="Line 48">
          <a:extLst>
            <a:ext uri="{FF2B5EF4-FFF2-40B4-BE49-F238E27FC236}">
              <a16:creationId xmlns:a16="http://schemas.microsoft.com/office/drawing/2014/main" id="{3E1017B4-F39F-43F0-BC7C-AF748108A47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8" name="Line 49">
          <a:extLst>
            <a:ext uri="{FF2B5EF4-FFF2-40B4-BE49-F238E27FC236}">
              <a16:creationId xmlns:a16="http://schemas.microsoft.com/office/drawing/2014/main" id="{4E02F84A-D010-4A73-A77D-00895A52A92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9" name="Line 50">
          <a:extLst>
            <a:ext uri="{FF2B5EF4-FFF2-40B4-BE49-F238E27FC236}">
              <a16:creationId xmlns:a16="http://schemas.microsoft.com/office/drawing/2014/main" id="{CC65D848-6AFC-4711-98AF-B9E693A48A2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0" name="Line 51">
          <a:extLst>
            <a:ext uri="{FF2B5EF4-FFF2-40B4-BE49-F238E27FC236}">
              <a16:creationId xmlns:a16="http://schemas.microsoft.com/office/drawing/2014/main" id="{AD95CBBA-205E-40B9-96AB-D99C1208059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1" name="Line 182">
          <a:extLst>
            <a:ext uri="{FF2B5EF4-FFF2-40B4-BE49-F238E27FC236}">
              <a16:creationId xmlns:a16="http://schemas.microsoft.com/office/drawing/2014/main" id="{827F3DEA-89A5-4627-8AE6-1CD9C299942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2" name="Line 183">
          <a:extLst>
            <a:ext uri="{FF2B5EF4-FFF2-40B4-BE49-F238E27FC236}">
              <a16:creationId xmlns:a16="http://schemas.microsoft.com/office/drawing/2014/main" id="{4751F012-2F3A-4CA8-8FCA-A4EBC07E9F5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3" name="Line 184">
          <a:extLst>
            <a:ext uri="{FF2B5EF4-FFF2-40B4-BE49-F238E27FC236}">
              <a16:creationId xmlns:a16="http://schemas.microsoft.com/office/drawing/2014/main" id="{823AB974-C9EB-424C-8334-56FEFF9B1A4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4" name="Line 185">
          <a:extLst>
            <a:ext uri="{FF2B5EF4-FFF2-40B4-BE49-F238E27FC236}">
              <a16:creationId xmlns:a16="http://schemas.microsoft.com/office/drawing/2014/main" id="{8DE755D4-E37D-4DDF-80F4-F16A6C29A34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5" name="Line 186">
          <a:extLst>
            <a:ext uri="{FF2B5EF4-FFF2-40B4-BE49-F238E27FC236}">
              <a16:creationId xmlns:a16="http://schemas.microsoft.com/office/drawing/2014/main" id="{F3720E42-F7BD-4BBC-8DC7-A20A0F1A0C1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6" name="Line 187">
          <a:extLst>
            <a:ext uri="{FF2B5EF4-FFF2-40B4-BE49-F238E27FC236}">
              <a16:creationId xmlns:a16="http://schemas.microsoft.com/office/drawing/2014/main" id="{07CE1C30-DEE9-438C-9EE0-DBD0CBFFDB5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7" name="Line 46">
          <a:extLst>
            <a:ext uri="{FF2B5EF4-FFF2-40B4-BE49-F238E27FC236}">
              <a16:creationId xmlns:a16="http://schemas.microsoft.com/office/drawing/2014/main" id="{6D93CDA2-5B41-41E7-9D36-A7491FCFB0A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8" name="Line 47">
          <a:extLst>
            <a:ext uri="{FF2B5EF4-FFF2-40B4-BE49-F238E27FC236}">
              <a16:creationId xmlns:a16="http://schemas.microsoft.com/office/drawing/2014/main" id="{88F88C73-D24F-4D28-9689-E6FCE702F80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9" name="Line 48">
          <a:extLst>
            <a:ext uri="{FF2B5EF4-FFF2-40B4-BE49-F238E27FC236}">
              <a16:creationId xmlns:a16="http://schemas.microsoft.com/office/drawing/2014/main" id="{1D79202D-090B-4E0D-A14A-21E47FAF4262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0" name="Line 49">
          <a:extLst>
            <a:ext uri="{FF2B5EF4-FFF2-40B4-BE49-F238E27FC236}">
              <a16:creationId xmlns:a16="http://schemas.microsoft.com/office/drawing/2014/main" id="{6BCBC39B-49B9-4A01-B285-B0481FA352F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1" name="Line 50">
          <a:extLst>
            <a:ext uri="{FF2B5EF4-FFF2-40B4-BE49-F238E27FC236}">
              <a16:creationId xmlns:a16="http://schemas.microsoft.com/office/drawing/2014/main" id="{30300BCA-0149-4B07-ADD2-61371C93483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2" name="Line 51">
          <a:extLst>
            <a:ext uri="{FF2B5EF4-FFF2-40B4-BE49-F238E27FC236}">
              <a16:creationId xmlns:a16="http://schemas.microsoft.com/office/drawing/2014/main" id="{848159CB-39E6-40C0-B8C3-789705BC31E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3" name="Line 182">
          <a:extLst>
            <a:ext uri="{FF2B5EF4-FFF2-40B4-BE49-F238E27FC236}">
              <a16:creationId xmlns:a16="http://schemas.microsoft.com/office/drawing/2014/main" id="{F502F4DE-BFBE-4A75-A580-F07992B647E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4" name="Line 183">
          <a:extLst>
            <a:ext uri="{FF2B5EF4-FFF2-40B4-BE49-F238E27FC236}">
              <a16:creationId xmlns:a16="http://schemas.microsoft.com/office/drawing/2014/main" id="{23B7EC14-0089-4513-8E12-AC9559BE3B1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5" name="Line 184">
          <a:extLst>
            <a:ext uri="{FF2B5EF4-FFF2-40B4-BE49-F238E27FC236}">
              <a16:creationId xmlns:a16="http://schemas.microsoft.com/office/drawing/2014/main" id="{9F6DEAF7-D5B8-4846-8B26-BC63631D584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6" name="Line 185">
          <a:extLst>
            <a:ext uri="{FF2B5EF4-FFF2-40B4-BE49-F238E27FC236}">
              <a16:creationId xmlns:a16="http://schemas.microsoft.com/office/drawing/2014/main" id="{9CF0602A-32A2-4B60-9C99-8548F98E290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7" name="Line 186">
          <a:extLst>
            <a:ext uri="{FF2B5EF4-FFF2-40B4-BE49-F238E27FC236}">
              <a16:creationId xmlns:a16="http://schemas.microsoft.com/office/drawing/2014/main" id="{2100A63C-9792-42D9-8A34-FCD703B422E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8" name="Line 187">
          <a:extLst>
            <a:ext uri="{FF2B5EF4-FFF2-40B4-BE49-F238E27FC236}">
              <a16:creationId xmlns:a16="http://schemas.microsoft.com/office/drawing/2014/main" id="{539CC57F-0985-4AFD-9144-16DB864C4B2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9" name="Line 46">
          <a:extLst>
            <a:ext uri="{FF2B5EF4-FFF2-40B4-BE49-F238E27FC236}">
              <a16:creationId xmlns:a16="http://schemas.microsoft.com/office/drawing/2014/main" id="{2C555B09-0173-46C1-87FB-D5BF196F80C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0" name="Line 47">
          <a:extLst>
            <a:ext uri="{FF2B5EF4-FFF2-40B4-BE49-F238E27FC236}">
              <a16:creationId xmlns:a16="http://schemas.microsoft.com/office/drawing/2014/main" id="{315E6AF6-92F6-49C4-A17B-7C010889550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1" name="Line 48">
          <a:extLst>
            <a:ext uri="{FF2B5EF4-FFF2-40B4-BE49-F238E27FC236}">
              <a16:creationId xmlns:a16="http://schemas.microsoft.com/office/drawing/2014/main" id="{D9C369D0-CE78-4746-99A2-8813E19D0BB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2" name="Line 49">
          <a:extLst>
            <a:ext uri="{FF2B5EF4-FFF2-40B4-BE49-F238E27FC236}">
              <a16:creationId xmlns:a16="http://schemas.microsoft.com/office/drawing/2014/main" id="{63DCA559-750A-4A1A-B4F5-321096D6860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3" name="Line 50">
          <a:extLst>
            <a:ext uri="{FF2B5EF4-FFF2-40B4-BE49-F238E27FC236}">
              <a16:creationId xmlns:a16="http://schemas.microsoft.com/office/drawing/2014/main" id="{C172E561-C4A9-4E0C-AFA0-03699BF15CD2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4" name="Line 51">
          <a:extLst>
            <a:ext uri="{FF2B5EF4-FFF2-40B4-BE49-F238E27FC236}">
              <a16:creationId xmlns:a16="http://schemas.microsoft.com/office/drawing/2014/main" id="{05A04379-BEA0-4AF5-845F-367B6666F37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5" name="Line 182">
          <a:extLst>
            <a:ext uri="{FF2B5EF4-FFF2-40B4-BE49-F238E27FC236}">
              <a16:creationId xmlns:a16="http://schemas.microsoft.com/office/drawing/2014/main" id="{7022ADA8-9B66-4576-9151-87D85C6254F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6" name="Line 183">
          <a:extLst>
            <a:ext uri="{FF2B5EF4-FFF2-40B4-BE49-F238E27FC236}">
              <a16:creationId xmlns:a16="http://schemas.microsoft.com/office/drawing/2014/main" id="{CCD0A9A9-AC25-4E09-932D-960178B1A36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7" name="Line 184">
          <a:extLst>
            <a:ext uri="{FF2B5EF4-FFF2-40B4-BE49-F238E27FC236}">
              <a16:creationId xmlns:a16="http://schemas.microsoft.com/office/drawing/2014/main" id="{E6FE31F3-C9B0-4656-BB8A-A7BDCFC965E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8" name="Line 185">
          <a:extLst>
            <a:ext uri="{FF2B5EF4-FFF2-40B4-BE49-F238E27FC236}">
              <a16:creationId xmlns:a16="http://schemas.microsoft.com/office/drawing/2014/main" id="{68AAC9BD-CF0C-4A9F-997E-DBF8A9C6BD7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9" name="Line 186">
          <a:extLst>
            <a:ext uri="{FF2B5EF4-FFF2-40B4-BE49-F238E27FC236}">
              <a16:creationId xmlns:a16="http://schemas.microsoft.com/office/drawing/2014/main" id="{6C6A66DB-19A2-4D9C-975B-3302AF514ED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10" name="Line 187">
          <a:extLst>
            <a:ext uri="{FF2B5EF4-FFF2-40B4-BE49-F238E27FC236}">
              <a16:creationId xmlns:a16="http://schemas.microsoft.com/office/drawing/2014/main" id="{3E0DC84E-07D8-48AE-A7AA-40E31DCBD78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2211" name="Text Box 1">
          <a:extLst>
            <a:ext uri="{FF2B5EF4-FFF2-40B4-BE49-F238E27FC236}">
              <a16:creationId xmlns:a16="http://schemas.microsoft.com/office/drawing/2014/main" id="{D00A04E1-C761-4BD5-B3C7-23949E8891A4}"/>
            </a:ext>
          </a:extLst>
        </xdr:cNvPr>
        <xdr:cNvSpPr txBox="1">
          <a:spLocks noChangeArrowheads="1"/>
        </xdr:cNvSpPr>
      </xdr:nvSpPr>
      <xdr:spPr bwMode="auto">
        <a:xfrm>
          <a:off x="13906500" y="108585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65CDBB57-60AC-48C8-A31B-BCE8AAD642F1}"/>
            </a:ext>
          </a:extLst>
        </xdr:cNvPr>
        <xdr:cNvSpPr txBox="1">
          <a:spLocks noChangeArrowheads="1"/>
        </xdr:cNvSpPr>
      </xdr:nvSpPr>
      <xdr:spPr bwMode="auto">
        <a:xfrm>
          <a:off x="13906500" y="108585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2213" name="Text Box 1">
          <a:extLst>
            <a:ext uri="{FF2B5EF4-FFF2-40B4-BE49-F238E27FC236}">
              <a16:creationId xmlns:a16="http://schemas.microsoft.com/office/drawing/2014/main" id="{9AFFC9D0-76D7-4828-B96B-81BEFA4ECE30}"/>
            </a:ext>
          </a:extLst>
        </xdr:cNvPr>
        <xdr:cNvSpPr txBox="1">
          <a:spLocks noChangeArrowheads="1"/>
        </xdr:cNvSpPr>
      </xdr:nvSpPr>
      <xdr:spPr bwMode="auto">
        <a:xfrm>
          <a:off x="13906500" y="108585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ACB0E399-5989-4C63-8A7E-1790691A55D5}"/>
            </a:ext>
          </a:extLst>
        </xdr:cNvPr>
        <xdr:cNvSpPr txBox="1">
          <a:spLocks noChangeArrowheads="1"/>
        </xdr:cNvSpPr>
      </xdr:nvSpPr>
      <xdr:spPr bwMode="auto">
        <a:xfrm>
          <a:off x="13906500" y="108585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15" name="Line 46">
          <a:extLst>
            <a:ext uri="{FF2B5EF4-FFF2-40B4-BE49-F238E27FC236}">
              <a16:creationId xmlns:a16="http://schemas.microsoft.com/office/drawing/2014/main" id="{FB2183D6-DB7B-4271-A3ED-B3368E14CA4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16" name="Line 47">
          <a:extLst>
            <a:ext uri="{FF2B5EF4-FFF2-40B4-BE49-F238E27FC236}">
              <a16:creationId xmlns:a16="http://schemas.microsoft.com/office/drawing/2014/main" id="{61EF48B9-079E-4959-90A1-CB5250D43E6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17" name="Line 48">
          <a:extLst>
            <a:ext uri="{FF2B5EF4-FFF2-40B4-BE49-F238E27FC236}">
              <a16:creationId xmlns:a16="http://schemas.microsoft.com/office/drawing/2014/main" id="{1CE963A7-F4AF-43BC-8F95-F904FF4F6EC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18" name="Line 49">
          <a:extLst>
            <a:ext uri="{FF2B5EF4-FFF2-40B4-BE49-F238E27FC236}">
              <a16:creationId xmlns:a16="http://schemas.microsoft.com/office/drawing/2014/main" id="{331D813A-3314-417E-8F96-8F602EF8D66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19" name="Line 50">
          <a:extLst>
            <a:ext uri="{FF2B5EF4-FFF2-40B4-BE49-F238E27FC236}">
              <a16:creationId xmlns:a16="http://schemas.microsoft.com/office/drawing/2014/main" id="{5C3F4408-0B7F-4352-B70D-C5C00B2A3B0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0" name="Line 51">
          <a:extLst>
            <a:ext uri="{FF2B5EF4-FFF2-40B4-BE49-F238E27FC236}">
              <a16:creationId xmlns:a16="http://schemas.microsoft.com/office/drawing/2014/main" id="{9DB7AC02-F466-48B1-BAAA-84A586B970C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1" name="Line 182">
          <a:extLst>
            <a:ext uri="{FF2B5EF4-FFF2-40B4-BE49-F238E27FC236}">
              <a16:creationId xmlns:a16="http://schemas.microsoft.com/office/drawing/2014/main" id="{EF233953-EA8A-4289-85F5-D96998A7719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2" name="Line 183">
          <a:extLst>
            <a:ext uri="{FF2B5EF4-FFF2-40B4-BE49-F238E27FC236}">
              <a16:creationId xmlns:a16="http://schemas.microsoft.com/office/drawing/2014/main" id="{7AF90190-6D36-436B-93CF-BDA72B5634D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3" name="Line 184">
          <a:extLst>
            <a:ext uri="{FF2B5EF4-FFF2-40B4-BE49-F238E27FC236}">
              <a16:creationId xmlns:a16="http://schemas.microsoft.com/office/drawing/2014/main" id="{47C3CBCB-7B93-4667-A473-24DF28EAC5B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4" name="Line 185">
          <a:extLst>
            <a:ext uri="{FF2B5EF4-FFF2-40B4-BE49-F238E27FC236}">
              <a16:creationId xmlns:a16="http://schemas.microsoft.com/office/drawing/2014/main" id="{3DFE79E4-E0D2-459F-9036-FFE440F85E5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5" name="Line 186">
          <a:extLst>
            <a:ext uri="{FF2B5EF4-FFF2-40B4-BE49-F238E27FC236}">
              <a16:creationId xmlns:a16="http://schemas.microsoft.com/office/drawing/2014/main" id="{D28995B5-3D90-414D-AC83-8BF51FB2D74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6" name="Line 187">
          <a:extLst>
            <a:ext uri="{FF2B5EF4-FFF2-40B4-BE49-F238E27FC236}">
              <a16:creationId xmlns:a16="http://schemas.microsoft.com/office/drawing/2014/main" id="{26EE3B26-43C8-4A18-AC8F-30682195D55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7" name="Line 46">
          <a:extLst>
            <a:ext uri="{FF2B5EF4-FFF2-40B4-BE49-F238E27FC236}">
              <a16:creationId xmlns:a16="http://schemas.microsoft.com/office/drawing/2014/main" id="{9ECF9679-707A-4DB5-9E1D-EB427FF94FD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8" name="Line 47">
          <a:extLst>
            <a:ext uri="{FF2B5EF4-FFF2-40B4-BE49-F238E27FC236}">
              <a16:creationId xmlns:a16="http://schemas.microsoft.com/office/drawing/2014/main" id="{4F4E422E-51B9-480D-B7D4-ABEB6201901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9" name="Line 48">
          <a:extLst>
            <a:ext uri="{FF2B5EF4-FFF2-40B4-BE49-F238E27FC236}">
              <a16:creationId xmlns:a16="http://schemas.microsoft.com/office/drawing/2014/main" id="{8243A9D9-E9B9-4370-B55C-E05FC74DBF0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0" name="Line 49">
          <a:extLst>
            <a:ext uri="{FF2B5EF4-FFF2-40B4-BE49-F238E27FC236}">
              <a16:creationId xmlns:a16="http://schemas.microsoft.com/office/drawing/2014/main" id="{E89E4999-5B12-495F-8E1F-E1EA6A28FE6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1" name="Line 50">
          <a:extLst>
            <a:ext uri="{FF2B5EF4-FFF2-40B4-BE49-F238E27FC236}">
              <a16:creationId xmlns:a16="http://schemas.microsoft.com/office/drawing/2014/main" id="{E4D34E08-72FB-415B-B737-AED1C250C8F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2" name="Line 51">
          <a:extLst>
            <a:ext uri="{FF2B5EF4-FFF2-40B4-BE49-F238E27FC236}">
              <a16:creationId xmlns:a16="http://schemas.microsoft.com/office/drawing/2014/main" id="{298EC38B-C1A1-415B-B1A4-C392F8A69FD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3" name="Line 182">
          <a:extLst>
            <a:ext uri="{FF2B5EF4-FFF2-40B4-BE49-F238E27FC236}">
              <a16:creationId xmlns:a16="http://schemas.microsoft.com/office/drawing/2014/main" id="{093A0A30-8DE7-41A6-A1FD-E01AB8FB342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4" name="Line 183">
          <a:extLst>
            <a:ext uri="{FF2B5EF4-FFF2-40B4-BE49-F238E27FC236}">
              <a16:creationId xmlns:a16="http://schemas.microsoft.com/office/drawing/2014/main" id="{F25657B5-577C-46E2-9E73-6B4754B28AF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5" name="Line 184">
          <a:extLst>
            <a:ext uri="{FF2B5EF4-FFF2-40B4-BE49-F238E27FC236}">
              <a16:creationId xmlns:a16="http://schemas.microsoft.com/office/drawing/2014/main" id="{EDF62264-9303-42C5-BAED-EAB9C0743F9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6" name="Line 185">
          <a:extLst>
            <a:ext uri="{FF2B5EF4-FFF2-40B4-BE49-F238E27FC236}">
              <a16:creationId xmlns:a16="http://schemas.microsoft.com/office/drawing/2014/main" id="{B915D3BF-6FA0-4060-ADA7-FC9EDBC3DFD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7" name="Line 186">
          <a:extLst>
            <a:ext uri="{FF2B5EF4-FFF2-40B4-BE49-F238E27FC236}">
              <a16:creationId xmlns:a16="http://schemas.microsoft.com/office/drawing/2014/main" id="{C453F733-F7BD-40D1-8CE7-AC728F29886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8" name="Line 187">
          <a:extLst>
            <a:ext uri="{FF2B5EF4-FFF2-40B4-BE49-F238E27FC236}">
              <a16:creationId xmlns:a16="http://schemas.microsoft.com/office/drawing/2014/main" id="{6DDC0741-EC57-4772-8D0D-DDA59B460322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9" name="Line 46">
          <a:extLst>
            <a:ext uri="{FF2B5EF4-FFF2-40B4-BE49-F238E27FC236}">
              <a16:creationId xmlns:a16="http://schemas.microsoft.com/office/drawing/2014/main" id="{C37D04A4-A7DD-40B6-BB71-30EBDB31D3D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0" name="Line 47">
          <a:extLst>
            <a:ext uri="{FF2B5EF4-FFF2-40B4-BE49-F238E27FC236}">
              <a16:creationId xmlns:a16="http://schemas.microsoft.com/office/drawing/2014/main" id="{A2867AD8-EA17-4AEF-963D-E4CD4FFB43F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1" name="Line 48">
          <a:extLst>
            <a:ext uri="{FF2B5EF4-FFF2-40B4-BE49-F238E27FC236}">
              <a16:creationId xmlns:a16="http://schemas.microsoft.com/office/drawing/2014/main" id="{D2A06310-D4F4-4116-AE02-73223006A47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2" name="Line 49">
          <a:extLst>
            <a:ext uri="{FF2B5EF4-FFF2-40B4-BE49-F238E27FC236}">
              <a16:creationId xmlns:a16="http://schemas.microsoft.com/office/drawing/2014/main" id="{75DB3D4D-E065-4CE3-A950-F0F26ECFB59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3" name="Line 50">
          <a:extLst>
            <a:ext uri="{FF2B5EF4-FFF2-40B4-BE49-F238E27FC236}">
              <a16:creationId xmlns:a16="http://schemas.microsoft.com/office/drawing/2014/main" id="{6A518BAF-9DC6-4821-B64F-89994B61EAE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4" name="Line 51">
          <a:extLst>
            <a:ext uri="{FF2B5EF4-FFF2-40B4-BE49-F238E27FC236}">
              <a16:creationId xmlns:a16="http://schemas.microsoft.com/office/drawing/2014/main" id="{80CA6666-CCC0-4723-A82B-DF6DDB40C52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5" name="Line 182">
          <a:extLst>
            <a:ext uri="{FF2B5EF4-FFF2-40B4-BE49-F238E27FC236}">
              <a16:creationId xmlns:a16="http://schemas.microsoft.com/office/drawing/2014/main" id="{CCAD3C5F-9615-4CBB-9908-A37635D7FB7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6" name="Line 183">
          <a:extLst>
            <a:ext uri="{FF2B5EF4-FFF2-40B4-BE49-F238E27FC236}">
              <a16:creationId xmlns:a16="http://schemas.microsoft.com/office/drawing/2014/main" id="{B479428B-1676-4F4B-84F3-9F386005506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7" name="Line 184">
          <a:extLst>
            <a:ext uri="{FF2B5EF4-FFF2-40B4-BE49-F238E27FC236}">
              <a16:creationId xmlns:a16="http://schemas.microsoft.com/office/drawing/2014/main" id="{DD451A2A-09F5-4E61-A7D6-ED4504CECFD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8" name="Line 185">
          <a:extLst>
            <a:ext uri="{FF2B5EF4-FFF2-40B4-BE49-F238E27FC236}">
              <a16:creationId xmlns:a16="http://schemas.microsoft.com/office/drawing/2014/main" id="{319767E8-1CC1-4113-8B28-36789F01E17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9" name="Line 186">
          <a:extLst>
            <a:ext uri="{FF2B5EF4-FFF2-40B4-BE49-F238E27FC236}">
              <a16:creationId xmlns:a16="http://schemas.microsoft.com/office/drawing/2014/main" id="{F02874A3-08CD-4B26-ADD0-2DA4A3F51DB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0" name="Line 187">
          <a:extLst>
            <a:ext uri="{FF2B5EF4-FFF2-40B4-BE49-F238E27FC236}">
              <a16:creationId xmlns:a16="http://schemas.microsoft.com/office/drawing/2014/main" id="{96BB60ED-2208-4E1F-8EE7-7076272836E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1" name="Line 46">
          <a:extLst>
            <a:ext uri="{FF2B5EF4-FFF2-40B4-BE49-F238E27FC236}">
              <a16:creationId xmlns:a16="http://schemas.microsoft.com/office/drawing/2014/main" id="{F443269F-F1AE-4299-B03B-EA983B0BF57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2" name="Line 47">
          <a:extLst>
            <a:ext uri="{FF2B5EF4-FFF2-40B4-BE49-F238E27FC236}">
              <a16:creationId xmlns:a16="http://schemas.microsoft.com/office/drawing/2014/main" id="{DC0F46F6-BB28-4087-81F6-40446B2BB8A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3" name="Line 48">
          <a:extLst>
            <a:ext uri="{FF2B5EF4-FFF2-40B4-BE49-F238E27FC236}">
              <a16:creationId xmlns:a16="http://schemas.microsoft.com/office/drawing/2014/main" id="{78D4B66F-6900-45E6-A0C4-AE569DAF003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4" name="Line 49">
          <a:extLst>
            <a:ext uri="{FF2B5EF4-FFF2-40B4-BE49-F238E27FC236}">
              <a16:creationId xmlns:a16="http://schemas.microsoft.com/office/drawing/2014/main" id="{C7ACBBC2-2A0D-442C-A684-A7B878E91F0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5" name="Line 50">
          <a:extLst>
            <a:ext uri="{FF2B5EF4-FFF2-40B4-BE49-F238E27FC236}">
              <a16:creationId xmlns:a16="http://schemas.microsoft.com/office/drawing/2014/main" id="{C57E7055-EB42-47DB-B278-2D787B848342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6" name="Line 51">
          <a:extLst>
            <a:ext uri="{FF2B5EF4-FFF2-40B4-BE49-F238E27FC236}">
              <a16:creationId xmlns:a16="http://schemas.microsoft.com/office/drawing/2014/main" id="{30DD079A-3153-4496-8312-C2BE5E3E70E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7" name="Line 182">
          <a:extLst>
            <a:ext uri="{FF2B5EF4-FFF2-40B4-BE49-F238E27FC236}">
              <a16:creationId xmlns:a16="http://schemas.microsoft.com/office/drawing/2014/main" id="{54042D17-7A0E-43C4-A3BD-72421D7010D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8" name="Line 183">
          <a:extLst>
            <a:ext uri="{FF2B5EF4-FFF2-40B4-BE49-F238E27FC236}">
              <a16:creationId xmlns:a16="http://schemas.microsoft.com/office/drawing/2014/main" id="{5D5C71B8-2BCF-4F81-9EF5-3BACECF0CF8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9" name="Line 184">
          <a:extLst>
            <a:ext uri="{FF2B5EF4-FFF2-40B4-BE49-F238E27FC236}">
              <a16:creationId xmlns:a16="http://schemas.microsoft.com/office/drawing/2014/main" id="{716D0EC8-FE09-42CA-8355-5224EB0F412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0" name="Line 185">
          <a:extLst>
            <a:ext uri="{FF2B5EF4-FFF2-40B4-BE49-F238E27FC236}">
              <a16:creationId xmlns:a16="http://schemas.microsoft.com/office/drawing/2014/main" id="{7491BBC5-A2B6-4D59-8F3E-8B2DB935E34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1" name="Line 186">
          <a:extLst>
            <a:ext uri="{FF2B5EF4-FFF2-40B4-BE49-F238E27FC236}">
              <a16:creationId xmlns:a16="http://schemas.microsoft.com/office/drawing/2014/main" id="{EDB23B0D-BF22-49B3-83CA-A0934D6A0FB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2" name="Line 187">
          <a:extLst>
            <a:ext uri="{FF2B5EF4-FFF2-40B4-BE49-F238E27FC236}">
              <a16:creationId xmlns:a16="http://schemas.microsoft.com/office/drawing/2014/main" id="{C44AFF5A-9AB0-4B31-8D26-4F51F6055D5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3" name="Line 46">
          <a:extLst>
            <a:ext uri="{FF2B5EF4-FFF2-40B4-BE49-F238E27FC236}">
              <a16:creationId xmlns:a16="http://schemas.microsoft.com/office/drawing/2014/main" id="{14D0EEC1-426B-4B75-8203-BF676403B03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4" name="Line 47">
          <a:extLst>
            <a:ext uri="{FF2B5EF4-FFF2-40B4-BE49-F238E27FC236}">
              <a16:creationId xmlns:a16="http://schemas.microsoft.com/office/drawing/2014/main" id="{17895049-C3AE-4950-9842-1C2AA112802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5" name="Line 48">
          <a:extLst>
            <a:ext uri="{FF2B5EF4-FFF2-40B4-BE49-F238E27FC236}">
              <a16:creationId xmlns:a16="http://schemas.microsoft.com/office/drawing/2014/main" id="{678CE423-F359-4D3A-AFF2-18BEBF33CE1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6" name="Line 49">
          <a:extLst>
            <a:ext uri="{FF2B5EF4-FFF2-40B4-BE49-F238E27FC236}">
              <a16:creationId xmlns:a16="http://schemas.microsoft.com/office/drawing/2014/main" id="{0246F502-8EC2-4990-9E8F-770D0162E31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7" name="Line 50">
          <a:extLst>
            <a:ext uri="{FF2B5EF4-FFF2-40B4-BE49-F238E27FC236}">
              <a16:creationId xmlns:a16="http://schemas.microsoft.com/office/drawing/2014/main" id="{BFC75F2C-F6C5-4B98-995B-64819C87AD2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8" name="Line 51">
          <a:extLst>
            <a:ext uri="{FF2B5EF4-FFF2-40B4-BE49-F238E27FC236}">
              <a16:creationId xmlns:a16="http://schemas.microsoft.com/office/drawing/2014/main" id="{8ACB93A9-4270-49B7-87F0-FDA422C3A11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9" name="Line 182">
          <a:extLst>
            <a:ext uri="{FF2B5EF4-FFF2-40B4-BE49-F238E27FC236}">
              <a16:creationId xmlns:a16="http://schemas.microsoft.com/office/drawing/2014/main" id="{941CB666-0C62-4907-8E44-265AB4CC088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0" name="Line 183">
          <a:extLst>
            <a:ext uri="{FF2B5EF4-FFF2-40B4-BE49-F238E27FC236}">
              <a16:creationId xmlns:a16="http://schemas.microsoft.com/office/drawing/2014/main" id="{50D9B4FD-C457-4F65-B4EA-924341379AA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1" name="Line 184">
          <a:extLst>
            <a:ext uri="{FF2B5EF4-FFF2-40B4-BE49-F238E27FC236}">
              <a16:creationId xmlns:a16="http://schemas.microsoft.com/office/drawing/2014/main" id="{BF8368E6-C6CE-411F-8A08-4DEAB6690C9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2" name="Line 185">
          <a:extLst>
            <a:ext uri="{FF2B5EF4-FFF2-40B4-BE49-F238E27FC236}">
              <a16:creationId xmlns:a16="http://schemas.microsoft.com/office/drawing/2014/main" id="{7AA2F25C-763B-4E1A-BB09-9FA3A2B58FB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3" name="Line 186">
          <a:extLst>
            <a:ext uri="{FF2B5EF4-FFF2-40B4-BE49-F238E27FC236}">
              <a16:creationId xmlns:a16="http://schemas.microsoft.com/office/drawing/2014/main" id="{C0AD8469-19D8-4974-AF6C-CDA8CB4B18C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4" name="Line 187">
          <a:extLst>
            <a:ext uri="{FF2B5EF4-FFF2-40B4-BE49-F238E27FC236}">
              <a16:creationId xmlns:a16="http://schemas.microsoft.com/office/drawing/2014/main" id="{AE3E7D55-34B7-4F20-B7DC-2CF71FB7B6B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5" name="Line 46">
          <a:extLst>
            <a:ext uri="{FF2B5EF4-FFF2-40B4-BE49-F238E27FC236}">
              <a16:creationId xmlns:a16="http://schemas.microsoft.com/office/drawing/2014/main" id="{69B95B0E-B3D7-43A5-AF35-2829F5FE7C3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6" name="Line 47">
          <a:extLst>
            <a:ext uri="{FF2B5EF4-FFF2-40B4-BE49-F238E27FC236}">
              <a16:creationId xmlns:a16="http://schemas.microsoft.com/office/drawing/2014/main" id="{22DA0530-3760-470B-9D61-4C544A82D28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7" name="Line 48">
          <a:extLst>
            <a:ext uri="{FF2B5EF4-FFF2-40B4-BE49-F238E27FC236}">
              <a16:creationId xmlns:a16="http://schemas.microsoft.com/office/drawing/2014/main" id="{4B65542E-E5C3-4180-AA7C-D12A3E8A1D6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8" name="Line 49">
          <a:extLst>
            <a:ext uri="{FF2B5EF4-FFF2-40B4-BE49-F238E27FC236}">
              <a16:creationId xmlns:a16="http://schemas.microsoft.com/office/drawing/2014/main" id="{82C83602-818D-40DD-8AA2-41F5C8C8667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9" name="Line 50">
          <a:extLst>
            <a:ext uri="{FF2B5EF4-FFF2-40B4-BE49-F238E27FC236}">
              <a16:creationId xmlns:a16="http://schemas.microsoft.com/office/drawing/2014/main" id="{04577E8C-DA38-46E1-B749-2F9CAF4F073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0" name="Line 51">
          <a:extLst>
            <a:ext uri="{FF2B5EF4-FFF2-40B4-BE49-F238E27FC236}">
              <a16:creationId xmlns:a16="http://schemas.microsoft.com/office/drawing/2014/main" id="{5CE49BC7-6343-44D8-8E64-7EE09C06736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1" name="Line 182">
          <a:extLst>
            <a:ext uri="{FF2B5EF4-FFF2-40B4-BE49-F238E27FC236}">
              <a16:creationId xmlns:a16="http://schemas.microsoft.com/office/drawing/2014/main" id="{3FDC5157-DCB2-4016-894B-B80AB7C8136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2" name="Line 183">
          <a:extLst>
            <a:ext uri="{FF2B5EF4-FFF2-40B4-BE49-F238E27FC236}">
              <a16:creationId xmlns:a16="http://schemas.microsoft.com/office/drawing/2014/main" id="{73327DEE-98BA-4091-A16B-1990ACF6E7F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3" name="Line 184">
          <a:extLst>
            <a:ext uri="{FF2B5EF4-FFF2-40B4-BE49-F238E27FC236}">
              <a16:creationId xmlns:a16="http://schemas.microsoft.com/office/drawing/2014/main" id="{FD187952-9792-44B8-B4F6-97F990EFC1E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4" name="Line 185">
          <a:extLst>
            <a:ext uri="{FF2B5EF4-FFF2-40B4-BE49-F238E27FC236}">
              <a16:creationId xmlns:a16="http://schemas.microsoft.com/office/drawing/2014/main" id="{4B9997B8-F10E-4989-BBEF-55019215D6D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5" name="Line 186">
          <a:extLst>
            <a:ext uri="{FF2B5EF4-FFF2-40B4-BE49-F238E27FC236}">
              <a16:creationId xmlns:a16="http://schemas.microsoft.com/office/drawing/2014/main" id="{DA7A8311-6E91-4860-B446-C4CAA35B0B9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6" name="Line 187">
          <a:extLst>
            <a:ext uri="{FF2B5EF4-FFF2-40B4-BE49-F238E27FC236}">
              <a16:creationId xmlns:a16="http://schemas.microsoft.com/office/drawing/2014/main" id="{3F2D76B3-9D1D-4D07-B646-58878C73A1C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7" name="Line 46">
          <a:extLst>
            <a:ext uri="{FF2B5EF4-FFF2-40B4-BE49-F238E27FC236}">
              <a16:creationId xmlns:a16="http://schemas.microsoft.com/office/drawing/2014/main" id="{844D89BB-3E85-4D6A-8887-858572A13A2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8" name="Line 47">
          <a:extLst>
            <a:ext uri="{FF2B5EF4-FFF2-40B4-BE49-F238E27FC236}">
              <a16:creationId xmlns:a16="http://schemas.microsoft.com/office/drawing/2014/main" id="{38508623-BAA5-4279-8A31-B5112372DE6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9" name="Line 48">
          <a:extLst>
            <a:ext uri="{FF2B5EF4-FFF2-40B4-BE49-F238E27FC236}">
              <a16:creationId xmlns:a16="http://schemas.microsoft.com/office/drawing/2014/main" id="{79264659-50CA-45CA-9702-175E2313B30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0" name="Line 49">
          <a:extLst>
            <a:ext uri="{FF2B5EF4-FFF2-40B4-BE49-F238E27FC236}">
              <a16:creationId xmlns:a16="http://schemas.microsoft.com/office/drawing/2014/main" id="{E46E9943-3A50-41F0-AC26-2285A08FE64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1" name="Line 50">
          <a:extLst>
            <a:ext uri="{FF2B5EF4-FFF2-40B4-BE49-F238E27FC236}">
              <a16:creationId xmlns:a16="http://schemas.microsoft.com/office/drawing/2014/main" id="{CB441514-4A88-42D1-BB4D-9B642CE51F9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2" name="Line 51">
          <a:extLst>
            <a:ext uri="{FF2B5EF4-FFF2-40B4-BE49-F238E27FC236}">
              <a16:creationId xmlns:a16="http://schemas.microsoft.com/office/drawing/2014/main" id="{23116707-AC08-4599-B990-79473BFB2D4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3" name="Line 182">
          <a:extLst>
            <a:ext uri="{FF2B5EF4-FFF2-40B4-BE49-F238E27FC236}">
              <a16:creationId xmlns:a16="http://schemas.microsoft.com/office/drawing/2014/main" id="{AC477FF9-6A76-44E9-A9EF-A997C12FD8E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4" name="Line 183">
          <a:extLst>
            <a:ext uri="{FF2B5EF4-FFF2-40B4-BE49-F238E27FC236}">
              <a16:creationId xmlns:a16="http://schemas.microsoft.com/office/drawing/2014/main" id="{8DE907E5-415F-487F-BED2-A87E6A877D0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5" name="Line 184">
          <a:extLst>
            <a:ext uri="{FF2B5EF4-FFF2-40B4-BE49-F238E27FC236}">
              <a16:creationId xmlns:a16="http://schemas.microsoft.com/office/drawing/2014/main" id="{311F34E5-078C-4258-AA91-26996C2CCC4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6" name="Line 185">
          <a:extLst>
            <a:ext uri="{FF2B5EF4-FFF2-40B4-BE49-F238E27FC236}">
              <a16:creationId xmlns:a16="http://schemas.microsoft.com/office/drawing/2014/main" id="{C09639AF-F482-410E-BF25-FC6EA10BEAB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7" name="Line 186">
          <a:extLst>
            <a:ext uri="{FF2B5EF4-FFF2-40B4-BE49-F238E27FC236}">
              <a16:creationId xmlns:a16="http://schemas.microsoft.com/office/drawing/2014/main" id="{1B131844-3457-45CA-AC99-122CA0DF1C1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8" name="Line 187">
          <a:extLst>
            <a:ext uri="{FF2B5EF4-FFF2-40B4-BE49-F238E27FC236}">
              <a16:creationId xmlns:a16="http://schemas.microsoft.com/office/drawing/2014/main" id="{DD482824-4C61-4433-9BF8-1968E2BE4CA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9" name="Line 46">
          <a:extLst>
            <a:ext uri="{FF2B5EF4-FFF2-40B4-BE49-F238E27FC236}">
              <a16:creationId xmlns:a16="http://schemas.microsoft.com/office/drawing/2014/main" id="{387F0DBD-82B8-4F5C-8D56-CE1140C947B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0" name="Line 47">
          <a:extLst>
            <a:ext uri="{FF2B5EF4-FFF2-40B4-BE49-F238E27FC236}">
              <a16:creationId xmlns:a16="http://schemas.microsoft.com/office/drawing/2014/main" id="{C30B99DB-1761-4222-AFB1-63003680437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1" name="Line 48">
          <a:extLst>
            <a:ext uri="{FF2B5EF4-FFF2-40B4-BE49-F238E27FC236}">
              <a16:creationId xmlns:a16="http://schemas.microsoft.com/office/drawing/2014/main" id="{6040B907-A841-4840-865C-D1162C4C0AF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2" name="Line 49">
          <a:extLst>
            <a:ext uri="{FF2B5EF4-FFF2-40B4-BE49-F238E27FC236}">
              <a16:creationId xmlns:a16="http://schemas.microsoft.com/office/drawing/2014/main" id="{5ACD8261-6E5B-4734-B7B3-801151220E7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3" name="Line 50">
          <a:extLst>
            <a:ext uri="{FF2B5EF4-FFF2-40B4-BE49-F238E27FC236}">
              <a16:creationId xmlns:a16="http://schemas.microsoft.com/office/drawing/2014/main" id="{6C511938-596B-41C6-910D-49FC5FA08C8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4" name="Line 51">
          <a:extLst>
            <a:ext uri="{FF2B5EF4-FFF2-40B4-BE49-F238E27FC236}">
              <a16:creationId xmlns:a16="http://schemas.microsoft.com/office/drawing/2014/main" id="{6BDA0E3F-8D9B-468A-BF31-9675307B553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5" name="Line 182">
          <a:extLst>
            <a:ext uri="{FF2B5EF4-FFF2-40B4-BE49-F238E27FC236}">
              <a16:creationId xmlns:a16="http://schemas.microsoft.com/office/drawing/2014/main" id="{914EF10E-81F3-4C4A-8BB5-AB0E72004D7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6" name="Line 183">
          <a:extLst>
            <a:ext uri="{FF2B5EF4-FFF2-40B4-BE49-F238E27FC236}">
              <a16:creationId xmlns:a16="http://schemas.microsoft.com/office/drawing/2014/main" id="{7C1FA50F-340B-4BCA-BF59-B94B012C3CB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7" name="Line 184">
          <a:extLst>
            <a:ext uri="{FF2B5EF4-FFF2-40B4-BE49-F238E27FC236}">
              <a16:creationId xmlns:a16="http://schemas.microsoft.com/office/drawing/2014/main" id="{EE4044C1-DA6C-4342-8504-242E4D671802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8" name="Line 185">
          <a:extLst>
            <a:ext uri="{FF2B5EF4-FFF2-40B4-BE49-F238E27FC236}">
              <a16:creationId xmlns:a16="http://schemas.microsoft.com/office/drawing/2014/main" id="{39C04833-1B1B-47E7-BE37-3EE0860DDAD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9" name="Line 186">
          <a:extLst>
            <a:ext uri="{FF2B5EF4-FFF2-40B4-BE49-F238E27FC236}">
              <a16:creationId xmlns:a16="http://schemas.microsoft.com/office/drawing/2014/main" id="{E7E9DE15-EA41-46BB-B4CA-2501B631FC2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0" name="Line 187">
          <a:extLst>
            <a:ext uri="{FF2B5EF4-FFF2-40B4-BE49-F238E27FC236}">
              <a16:creationId xmlns:a16="http://schemas.microsoft.com/office/drawing/2014/main" id="{0383D134-ADE0-4858-B3E8-A9B0CE5283B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1" name="Line 46">
          <a:extLst>
            <a:ext uri="{FF2B5EF4-FFF2-40B4-BE49-F238E27FC236}">
              <a16:creationId xmlns:a16="http://schemas.microsoft.com/office/drawing/2014/main" id="{BE166F64-B5E9-4397-B6FC-C4EA0AA40BB3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2" name="Line 47">
          <a:extLst>
            <a:ext uri="{FF2B5EF4-FFF2-40B4-BE49-F238E27FC236}">
              <a16:creationId xmlns:a16="http://schemas.microsoft.com/office/drawing/2014/main" id="{D9013413-1BC6-4884-A358-03DAB87F91B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3" name="Line 48">
          <a:extLst>
            <a:ext uri="{FF2B5EF4-FFF2-40B4-BE49-F238E27FC236}">
              <a16:creationId xmlns:a16="http://schemas.microsoft.com/office/drawing/2014/main" id="{0AFC5C5C-9B68-47D1-9068-A93A5CEAB6D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4" name="Line 49">
          <a:extLst>
            <a:ext uri="{FF2B5EF4-FFF2-40B4-BE49-F238E27FC236}">
              <a16:creationId xmlns:a16="http://schemas.microsoft.com/office/drawing/2014/main" id="{832AA075-CC93-43AD-8BB5-842390EDE23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5" name="Line 50">
          <a:extLst>
            <a:ext uri="{FF2B5EF4-FFF2-40B4-BE49-F238E27FC236}">
              <a16:creationId xmlns:a16="http://schemas.microsoft.com/office/drawing/2014/main" id="{D40EAF86-D22C-4A33-9BA8-EAC1EA4960D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6" name="Line 51">
          <a:extLst>
            <a:ext uri="{FF2B5EF4-FFF2-40B4-BE49-F238E27FC236}">
              <a16:creationId xmlns:a16="http://schemas.microsoft.com/office/drawing/2014/main" id="{335C9FF9-19F4-43FF-943E-DDE9E1F3487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7" name="Line 182">
          <a:extLst>
            <a:ext uri="{FF2B5EF4-FFF2-40B4-BE49-F238E27FC236}">
              <a16:creationId xmlns:a16="http://schemas.microsoft.com/office/drawing/2014/main" id="{F551EDDD-587F-4700-9C61-4FE1A8F714C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8" name="Line 183">
          <a:extLst>
            <a:ext uri="{FF2B5EF4-FFF2-40B4-BE49-F238E27FC236}">
              <a16:creationId xmlns:a16="http://schemas.microsoft.com/office/drawing/2014/main" id="{D1CC82B9-5D39-45D6-B953-D0763785A1A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9" name="Line 184">
          <a:extLst>
            <a:ext uri="{FF2B5EF4-FFF2-40B4-BE49-F238E27FC236}">
              <a16:creationId xmlns:a16="http://schemas.microsoft.com/office/drawing/2014/main" id="{E8FC1DC1-652C-4CB5-A358-992ECBAE2C6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0" name="Line 185">
          <a:extLst>
            <a:ext uri="{FF2B5EF4-FFF2-40B4-BE49-F238E27FC236}">
              <a16:creationId xmlns:a16="http://schemas.microsoft.com/office/drawing/2014/main" id="{7AAD014F-963F-4566-9EF5-9B43AB22D04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1" name="Line 186">
          <a:extLst>
            <a:ext uri="{FF2B5EF4-FFF2-40B4-BE49-F238E27FC236}">
              <a16:creationId xmlns:a16="http://schemas.microsoft.com/office/drawing/2014/main" id="{D1484838-1CCB-4321-A9B0-5ADE412629C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2" name="Line 187">
          <a:extLst>
            <a:ext uri="{FF2B5EF4-FFF2-40B4-BE49-F238E27FC236}">
              <a16:creationId xmlns:a16="http://schemas.microsoft.com/office/drawing/2014/main" id="{D60FF8B8-E788-45D3-A342-70C37B97743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3" name="Line 46">
          <a:extLst>
            <a:ext uri="{FF2B5EF4-FFF2-40B4-BE49-F238E27FC236}">
              <a16:creationId xmlns:a16="http://schemas.microsoft.com/office/drawing/2014/main" id="{3CC78540-CC5C-4810-9D15-2279C3E0EFA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4" name="Line 47">
          <a:extLst>
            <a:ext uri="{FF2B5EF4-FFF2-40B4-BE49-F238E27FC236}">
              <a16:creationId xmlns:a16="http://schemas.microsoft.com/office/drawing/2014/main" id="{AF0057AE-D220-40D0-BAD2-36CC29E3937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5" name="Line 48">
          <a:extLst>
            <a:ext uri="{FF2B5EF4-FFF2-40B4-BE49-F238E27FC236}">
              <a16:creationId xmlns:a16="http://schemas.microsoft.com/office/drawing/2014/main" id="{E89B2F5A-AD26-462D-A618-8D7BDEA1970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6" name="Line 49">
          <a:extLst>
            <a:ext uri="{FF2B5EF4-FFF2-40B4-BE49-F238E27FC236}">
              <a16:creationId xmlns:a16="http://schemas.microsoft.com/office/drawing/2014/main" id="{DB40E9B6-CF6A-4CB6-B30D-524C548F43E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7" name="Line 50">
          <a:extLst>
            <a:ext uri="{FF2B5EF4-FFF2-40B4-BE49-F238E27FC236}">
              <a16:creationId xmlns:a16="http://schemas.microsoft.com/office/drawing/2014/main" id="{62FE00A4-FBEE-4DE7-8819-F2799DC8D72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8" name="Line 51">
          <a:extLst>
            <a:ext uri="{FF2B5EF4-FFF2-40B4-BE49-F238E27FC236}">
              <a16:creationId xmlns:a16="http://schemas.microsoft.com/office/drawing/2014/main" id="{769C78B3-B561-456F-82A4-F4496E11515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9" name="Line 182">
          <a:extLst>
            <a:ext uri="{FF2B5EF4-FFF2-40B4-BE49-F238E27FC236}">
              <a16:creationId xmlns:a16="http://schemas.microsoft.com/office/drawing/2014/main" id="{95D35B10-32B3-4654-A6DC-BDBB542756F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0" name="Line 183">
          <a:extLst>
            <a:ext uri="{FF2B5EF4-FFF2-40B4-BE49-F238E27FC236}">
              <a16:creationId xmlns:a16="http://schemas.microsoft.com/office/drawing/2014/main" id="{515544A4-464A-4B93-A162-88FF68E1171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1" name="Line 184">
          <a:extLst>
            <a:ext uri="{FF2B5EF4-FFF2-40B4-BE49-F238E27FC236}">
              <a16:creationId xmlns:a16="http://schemas.microsoft.com/office/drawing/2014/main" id="{45F84644-A6FC-4811-8ED0-1E0B1A7200E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2" name="Line 185">
          <a:extLst>
            <a:ext uri="{FF2B5EF4-FFF2-40B4-BE49-F238E27FC236}">
              <a16:creationId xmlns:a16="http://schemas.microsoft.com/office/drawing/2014/main" id="{1CE14927-91F0-4F31-AFE8-5DFA8A2D398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3" name="Line 186">
          <a:extLst>
            <a:ext uri="{FF2B5EF4-FFF2-40B4-BE49-F238E27FC236}">
              <a16:creationId xmlns:a16="http://schemas.microsoft.com/office/drawing/2014/main" id="{6835C590-3A7D-472D-98B8-91C8A126C54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4" name="Line 187">
          <a:extLst>
            <a:ext uri="{FF2B5EF4-FFF2-40B4-BE49-F238E27FC236}">
              <a16:creationId xmlns:a16="http://schemas.microsoft.com/office/drawing/2014/main" id="{55CF1CE1-CB97-4DA5-90FF-5DA1015B033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5" name="Line 46">
          <a:extLst>
            <a:ext uri="{FF2B5EF4-FFF2-40B4-BE49-F238E27FC236}">
              <a16:creationId xmlns:a16="http://schemas.microsoft.com/office/drawing/2014/main" id="{4207A1C2-E739-42D6-A882-AFA7823A7311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6" name="Line 47">
          <a:extLst>
            <a:ext uri="{FF2B5EF4-FFF2-40B4-BE49-F238E27FC236}">
              <a16:creationId xmlns:a16="http://schemas.microsoft.com/office/drawing/2014/main" id="{4558B643-CBF5-4E3F-ABCF-DEC1C7DBCB7A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7" name="Line 48">
          <a:extLst>
            <a:ext uri="{FF2B5EF4-FFF2-40B4-BE49-F238E27FC236}">
              <a16:creationId xmlns:a16="http://schemas.microsoft.com/office/drawing/2014/main" id="{F38381F8-BA49-4246-ACED-212016D3AC2C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8" name="Line 49">
          <a:extLst>
            <a:ext uri="{FF2B5EF4-FFF2-40B4-BE49-F238E27FC236}">
              <a16:creationId xmlns:a16="http://schemas.microsoft.com/office/drawing/2014/main" id="{840AC135-AC4F-4643-ABFB-95C3E91EE8C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9" name="Line 50">
          <a:extLst>
            <a:ext uri="{FF2B5EF4-FFF2-40B4-BE49-F238E27FC236}">
              <a16:creationId xmlns:a16="http://schemas.microsoft.com/office/drawing/2014/main" id="{8ABA550A-6D74-4F12-BF17-5A8A8E9AE71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0" name="Line 51">
          <a:extLst>
            <a:ext uri="{FF2B5EF4-FFF2-40B4-BE49-F238E27FC236}">
              <a16:creationId xmlns:a16="http://schemas.microsoft.com/office/drawing/2014/main" id="{351242FA-DF4B-471D-88CB-963D276D89C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1" name="Line 182">
          <a:extLst>
            <a:ext uri="{FF2B5EF4-FFF2-40B4-BE49-F238E27FC236}">
              <a16:creationId xmlns:a16="http://schemas.microsoft.com/office/drawing/2014/main" id="{882816FC-07B8-4A85-8FFE-DC0BEE3CAEF0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2" name="Line 183">
          <a:extLst>
            <a:ext uri="{FF2B5EF4-FFF2-40B4-BE49-F238E27FC236}">
              <a16:creationId xmlns:a16="http://schemas.microsoft.com/office/drawing/2014/main" id="{23113E1B-55F3-4F01-9239-7B9FA49E2D8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3" name="Line 184">
          <a:extLst>
            <a:ext uri="{FF2B5EF4-FFF2-40B4-BE49-F238E27FC236}">
              <a16:creationId xmlns:a16="http://schemas.microsoft.com/office/drawing/2014/main" id="{7CB474E6-13D1-4710-AF25-DFDBE3EF836D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4" name="Line 185">
          <a:extLst>
            <a:ext uri="{FF2B5EF4-FFF2-40B4-BE49-F238E27FC236}">
              <a16:creationId xmlns:a16="http://schemas.microsoft.com/office/drawing/2014/main" id="{DF515694-4AB6-413B-B1D3-8D3402D27BC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5" name="Line 186">
          <a:extLst>
            <a:ext uri="{FF2B5EF4-FFF2-40B4-BE49-F238E27FC236}">
              <a16:creationId xmlns:a16="http://schemas.microsoft.com/office/drawing/2014/main" id="{3E9000A5-3B15-42C1-9503-E2E5419DB83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6" name="Line 187">
          <a:extLst>
            <a:ext uri="{FF2B5EF4-FFF2-40B4-BE49-F238E27FC236}">
              <a16:creationId xmlns:a16="http://schemas.microsoft.com/office/drawing/2014/main" id="{2661C33C-43A6-458E-A1A7-431F41EBC968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7" name="Line 46">
          <a:extLst>
            <a:ext uri="{FF2B5EF4-FFF2-40B4-BE49-F238E27FC236}">
              <a16:creationId xmlns:a16="http://schemas.microsoft.com/office/drawing/2014/main" id="{DA0F4F41-F1CA-4B40-ACFE-122A402EB0F7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8" name="Line 47">
          <a:extLst>
            <a:ext uri="{FF2B5EF4-FFF2-40B4-BE49-F238E27FC236}">
              <a16:creationId xmlns:a16="http://schemas.microsoft.com/office/drawing/2014/main" id="{E8DF02B7-29E2-48C4-8F91-FBD776DC269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9" name="Line 48">
          <a:extLst>
            <a:ext uri="{FF2B5EF4-FFF2-40B4-BE49-F238E27FC236}">
              <a16:creationId xmlns:a16="http://schemas.microsoft.com/office/drawing/2014/main" id="{25CE3FDC-D4F8-4788-A6F4-2C6C35BF04A2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0" name="Line 49">
          <a:extLst>
            <a:ext uri="{FF2B5EF4-FFF2-40B4-BE49-F238E27FC236}">
              <a16:creationId xmlns:a16="http://schemas.microsoft.com/office/drawing/2014/main" id="{B791B140-B7DF-4D7B-A6F4-9923E54EF576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1" name="Line 50">
          <a:extLst>
            <a:ext uri="{FF2B5EF4-FFF2-40B4-BE49-F238E27FC236}">
              <a16:creationId xmlns:a16="http://schemas.microsoft.com/office/drawing/2014/main" id="{6BD3A85B-6810-4703-B0A7-69B7920BE86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2" name="Line 51">
          <a:extLst>
            <a:ext uri="{FF2B5EF4-FFF2-40B4-BE49-F238E27FC236}">
              <a16:creationId xmlns:a16="http://schemas.microsoft.com/office/drawing/2014/main" id="{2AA44EE1-BA98-4656-AF37-DFCCEA761AFF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3" name="Line 182">
          <a:extLst>
            <a:ext uri="{FF2B5EF4-FFF2-40B4-BE49-F238E27FC236}">
              <a16:creationId xmlns:a16="http://schemas.microsoft.com/office/drawing/2014/main" id="{B9B627E6-2DFF-44BA-8145-A260FC88D1E9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4" name="Line 183">
          <a:extLst>
            <a:ext uri="{FF2B5EF4-FFF2-40B4-BE49-F238E27FC236}">
              <a16:creationId xmlns:a16="http://schemas.microsoft.com/office/drawing/2014/main" id="{37D874A4-B065-4F9B-B6AC-FDC2D5C9D41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5" name="Line 184">
          <a:extLst>
            <a:ext uri="{FF2B5EF4-FFF2-40B4-BE49-F238E27FC236}">
              <a16:creationId xmlns:a16="http://schemas.microsoft.com/office/drawing/2014/main" id="{819D6911-7B7C-4325-878F-DDF0A482E704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6" name="Line 185">
          <a:extLst>
            <a:ext uri="{FF2B5EF4-FFF2-40B4-BE49-F238E27FC236}">
              <a16:creationId xmlns:a16="http://schemas.microsoft.com/office/drawing/2014/main" id="{2E2C6DC8-FA9A-4BE1-90B3-4517541DFC0B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7" name="Line 186">
          <a:extLst>
            <a:ext uri="{FF2B5EF4-FFF2-40B4-BE49-F238E27FC236}">
              <a16:creationId xmlns:a16="http://schemas.microsoft.com/office/drawing/2014/main" id="{D8079A4A-50CB-42D1-BA13-3F9ED78B4075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8" name="Line 187">
          <a:extLst>
            <a:ext uri="{FF2B5EF4-FFF2-40B4-BE49-F238E27FC236}">
              <a16:creationId xmlns:a16="http://schemas.microsoft.com/office/drawing/2014/main" id="{17B91AED-B0C5-4A30-A8F9-7A38C49E9E7E}"/>
            </a:ext>
          </a:extLst>
        </xdr:cNvPr>
        <xdr:cNvSpPr>
          <a:spLocks noChangeShapeType="1"/>
        </xdr:cNvSpPr>
      </xdr:nvSpPr>
      <xdr:spPr bwMode="auto">
        <a:xfrm>
          <a:off x="11544300" y="1219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59" name="Line 46">
          <a:extLst>
            <a:ext uri="{FF2B5EF4-FFF2-40B4-BE49-F238E27FC236}">
              <a16:creationId xmlns:a16="http://schemas.microsoft.com/office/drawing/2014/main" id="{87223022-2362-420B-8318-2496AA4715B6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60" name="Line 47">
          <a:extLst>
            <a:ext uri="{FF2B5EF4-FFF2-40B4-BE49-F238E27FC236}">
              <a16:creationId xmlns:a16="http://schemas.microsoft.com/office/drawing/2014/main" id="{80F9AC87-EFD6-4B0A-985B-3DF4C925ED9F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61" name="Line 48">
          <a:extLst>
            <a:ext uri="{FF2B5EF4-FFF2-40B4-BE49-F238E27FC236}">
              <a16:creationId xmlns:a16="http://schemas.microsoft.com/office/drawing/2014/main" id="{B3F86A7B-C1FC-481F-AB64-69085FD5C8F5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62" name="Line 49">
          <a:extLst>
            <a:ext uri="{FF2B5EF4-FFF2-40B4-BE49-F238E27FC236}">
              <a16:creationId xmlns:a16="http://schemas.microsoft.com/office/drawing/2014/main" id="{C103EE77-9660-47BE-AABF-11A0B4A1CBC3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63" name="Line 50">
          <a:extLst>
            <a:ext uri="{FF2B5EF4-FFF2-40B4-BE49-F238E27FC236}">
              <a16:creationId xmlns:a16="http://schemas.microsoft.com/office/drawing/2014/main" id="{E83A183A-7FA7-47AF-A7AB-4E15EB6F5E52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64" name="Line 51">
          <a:extLst>
            <a:ext uri="{FF2B5EF4-FFF2-40B4-BE49-F238E27FC236}">
              <a16:creationId xmlns:a16="http://schemas.microsoft.com/office/drawing/2014/main" id="{97D75934-85AE-49FA-8F2F-1B076F2AA761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65" name="Line 182">
          <a:extLst>
            <a:ext uri="{FF2B5EF4-FFF2-40B4-BE49-F238E27FC236}">
              <a16:creationId xmlns:a16="http://schemas.microsoft.com/office/drawing/2014/main" id="{78C192E2-790F-49CB-86EC-7D14A34550F1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66" name="Line 183">
          <a:extLst>
            <a:ext uri="{FF2B5EF4-FFF2-40B4-BE49-F238E27FC236}">
              <a16:creationId xmlns:a16="http://schemas.microsoft.com/office/drawing/2014/main" id="{3286E8E5-3C2E-4222-AF9C-5A0304854702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67" name="Line 184">
          <a:extLst>
            <a:ext uri="{FF2B5EF4-FFF2-40B4-BE49-F238E27FC236}">
              <a16:creationId xmlns:a16="http://schemas.microsoft.com/office/drawing/2014/main" id="{14587827-2964-49C8-832E-F99F74CC1D9A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68" name="Line 185">
          <a:extLst>
            <a:ext uri="{FF2B5EF4-FFF2-40B4-BE49-F238E27FC236}">
              <a16:creationId xmlns:a16="http://schemas.microsoft.com/office/drawing/2014/main" id="{B51F8193-4BDA-48D8-8C09-10DC357BB70F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69" name="Line 186">
          <a:extLst>
            <a:ext uri="{FF2B5EF4-FFF2-40B4-BE49-F238E27FC236}">
              <a16:creationId xmlns:a16="http://schemas.microsoft.com/office/drawing/2014/main" id="{72924B53-00E9-4509-9BF4-B3BE20EE04C0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70" name="Line 187">
          <a:extLst>
            <a:ext uri="{FF2B5EF4-FFF2-40B4-BE49-F238E27FC236}">
              <a16:creationId xmlns:a16="http://schemas.microsoft.com/office/drawing/2014/main" id="{3D337EDC-D489-4B9A-8921-74D0645C84EA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71" name="Line 46">
          <a:extLst>
            <a:ext uri="{FF2B5EF4-FFF2-40B4-BE49-F238E27FC236}">
              <a16:creationId xmlns:a16="http://schemas.microsoft.com/office/drawing/2014/main" id="{1D2CC9D3-68A0-4C37-8055-9F54DA640701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72" name="Line 47">
          <a:extLst>
            <a:ext uri="{FF2B5EF4-FFF2-40B4-BE49-F238E27FC236}">
              <a16:creationId xmlns:a16="http://schemas.microsoft.com/office/drawing/2014/main" id="{3BF4755C-5874-4625-944D-63B0C389E714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73" name="Line 48">
          <a:extLst>
            <a:ext uri="{FF2B5EF4-FFF2-40B4-BE49-F238E27FC236}">
              <a16:creationId xmlns:a16="http://schemas.microsoft.com/office/drawing/2014/main" id="{2E14706B-2CB0-4B11-ACE3-872E9A9E18B4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74" name="Line 49">
          <a:extLst>
            <a:ext uri="{FF2B5EF4-FFF2-40B4-BE49-F238E27FC236}">
              <a16:creationId xmlns:a16="http://schemas.microsoft.com/office/drawing/2014/main" id="{0B5020FB-062D-4C5D-B8B9-BFA0299D667A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75" name="Line 50">
          <a:extLst>
            <a:ext uri="{FF2B5EF4-FFF2-40B4-BE49-F238E27FC236}">
              <a16:creationId xmlns:a16="http://schemas.microsoft.com/office/drawing/2014/main" id="{5F382A14-92F1-4FBB-98D8-59E0985019DA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76" name="Line 51">
          <a:extLst>
            <a:ext uri="{FF2B5EF4-FFF2-40B4-BE49-F238E27FC236}">
              <a16:creationId xmlns:a16="http://schemas.microsoft.com/office/drawing/2014/main" id="{38BE569E-C890-49D0-973D-94B665EFD803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77" name="Line 182">
          <a:extLst>
            <a:ext uri="{FF2B5EF4-FFF2-40B4-BE49-F238E27FC236}">
              <a16:creationId xmlns:a16="http://schemas.microsoft.com/office/drawing/2014/main" id="{9E3745CB-12CC-44BD-92D8-DD94DD47C3C2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78" name="Line 183">
          <a:extLst>
            <a:ext uri="{FF2B5EF4-FFF2-40B4-BE49-F238E27FC236}">
              <a16:creationId xmlns:a16="http://schemas.microsoft.com/office/drawing/2014/main" id="{91AAC9CA-2203-4A3F-8510-BCB88C7D0B0A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79" name="Line 184">
          <a:extLst>
            <a:ext uri="{FF2B5EF4-FFF2-40B4-BE49-F238E27FC236}">
              <a16:creationId xmlns:a16="http://schemas.microsoft.com/office/drawing/2014/main" id="{A63A7921-8637-479E-A60C-5EE4D114B50A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80" name="Line 185">
          <a:extLst>
            <a:ext uri="{FF2B5EF4-FFF2-40B4-BE49-F238E27FC236}">
              <a16:creationId xmlns:a16="http://schemas.microsoft.com/office/drawing/2014/main" id="{82BAA0E7-9FBD-4985-9ACD-C39FF2B21550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81" name="Line 186">
          <a:extLst>
            <a:ext uri="{FF2B5EF4-FFF2-40B4-BE49-F238E27FC236}">
              <a16:creationId xmlns:a16="http://schemas.microsoft.com/office/drawing/2014/main" id="{78A2BDF0-2F9F-447A-A1F6-542ADAC424AE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82" name="Line 187">
          <a:extLst>
            <a:ext uri="{FF2B5EF4-FFF2-40B4-BE49-F238E27FC236}">
              <a16:creationId xmlns:a16="http://schemas.microsoft.com/office/drawing/2014/main" id="{D6D1A8A7-863C-4582-B0AE-7C1923930F45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83" name="Line 46">
          <a:extLst>
            <a:ext uri="{FF2B5EF4-FFF2-40B4-BE49-F238E27FC236}">
              <a16:creationId xmlns:a16="http://schemas.microsoft.com/office/drawing/2014/main" id="{6801C04F-0EA4-4A76-A6F8-ED422E5C241E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84" name="Line 47">
          <a:extLst>
            <a:ext uri="{FF2B5EF4-FFF2-40B4-BE49-F238E27FC236}">
              <a16:creationId xmlns:a16="http://schemas.microsoft.com/office/drawing/2014/main" id="{57745F54-0EB5-48A2-B400-89511D81188F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85" name="Line 48">
          <a:extLst>
            <a:ext uri="{FF2B5EF4-FFF2-40B4-BE49-F238E27FC236}">
              <a16:creationId xmlns:a16="http://schemas.microsoft.com/office/drawing/2014/main" id="{C1C2F844-26EF-4E1B-B0E7-97C9E263019E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86" name="Line 49">
          <a:extLst>
            <a:ext uri="{FF2B5EF4-FFF2-40B4-BE49-F238E27FC236}">
              <a16:creationId xmlns:a16="http://schemas.microsoft.com/office/drawing/2014/main" id="{D7C2D7FF-5068-4CE0-852E-F1D7E588CD7B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87" name="Line 50">
          <a:extLst>
            <a:ext uri="{FF2B5EF4-FFF2-40B4-BE49-F238E27FC236}">
              <a16:creationId xmlns:a16="http://schemas.microsoft.com/office/drawing/2014/main" id="{804DAE45-AE53-46EE-A2AB-26D4CF5B065A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88" name="Line 51">
          <a:extLst>
            <a:ext uri="{FF2B5EF4-FFF2-40B4-BE49-F238E27FC236}">
              <a16:creationId xmlns:a16="http://schemas.microsoft.com/office/drawing/2014/main" id="{2B1B949B-E00E-4BC7-AF2C-E308000CDA9F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89" name="Line 182">
          <a:extLst>
            <a:ext uri="{FF2B5EF4-FFF2-40B4-BE49-F238E27FC236}">
              <a16:creationId xmlns:a16="http://schemas.microsoft.com/office/drawing/2014/main" id="{E92E7A12-FEB7-4277-A932-D326240C540B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90" name="Line 183">
          <a:extLst>
            <a:ext uri="{FF2B5EF4-FFF2-40B4-BE49-F238E27FC236}">
              <a16:creationId xmlns:a16="http://schemas.microsoft.com/office/drawing/2014/main" id="{15CC5D60-D2CC-45AF-B2DD-D9C01F36C5FD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91" name="Line 184">
          <a:extLst>
            <a:ext uri="{FF2B5EF4-FFF2-40B4-BE49-F238E27FC236}">
              <a16:creationId xmlns:a16="http://schemas.microsoft.com/office/drawing/2014/main" id="{8690ADC8-6ED8-4750-A754-101CF723A0D5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92" name="Line 185">
          <a:extLst>
            <a:ext uri="{FF2B5EF4-FFF2-40B4-BE49-F238E27FC236}">
              <a16:creationId xmlns:a16="http://schemas.microsoft.com/office/drawing/2014/main" id="{B885F8FB-B31C-4C72-A9B8-31BF19F9D18A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93" name="Line 186">
          <a:extLst>
            <a:ext uri="{FF2B5EF4-FFF2-40B4-BE49-F238E27FC236}">
              <a16:creationId xmlns:a16="http://schemas.microsoft.com/office/drawing/2014/main" id="{E7998619-3FBA-42FA-AC99-2D066D33AB2B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94" name="Line 187">
          <a:extLst>
            <a:ext uri="{FF2B5EF4-FFF2-40B4-BE49-F238E27FC236}">
              <a16:creationId xmlns:a16="http://schemas.microsoft.com/office/drawing/2014/main" id="{2A3C4DD9-5D34-4989-B002-6A1F029C01A2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95" name="Line 46">
          <a:extLst>
            <a:ext uri="{FF2B5EF4-FFF2-40B4-BE49-F238E27FC236}">
              <a16:creationId xmlns:a16="http://schemas.microsoft.com/office/drawing/2014/main" id="{BB6883E9-A05F-4E02-BB81-CC3F820CFCE7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96" name="Line 47">
          <a:extLst>
            <a:ext uri="{FF2B5EF4-FFF2-40B4-BE49-F238E27FC236}">
              <a16:creationId xmlns:a16="http://schemas.microsoft.com/office/drawing/2014/main" id="{7518354C-4B90-49A6-8CB0-217B8CECB39F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97" name="Line 48">
          <a:extLst>
            <a:ext uri="{FF2B5EF4-FFF2-40B4-BE49-F238E27FC236}">
              <a16:creationId xmlns:a16="http://schemas.microsoft.com/office/drawing/2014/main" id="{280A1AC5-0AB8-4F0D-9FFE-461CE99EA146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98" name="Line 49">
          <a:extLst>
            <a:ext uri="{FF2B5EF4-FFF2-40B4-BE49-F238E27FC236}">
              <a16:creationId xmlns:a16="http://schemas.microsoft.com/office/drawing/2014/main" id="{AB301A9B-D60C-4ABE-8FC4-981C0CB1752B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399" name="Line 50">
          <a:extLst>
            <a:ext uri="{FF2B5EF4-FFF2-40B4-BE49-F238E27FC236}">
              <a16:creationId xmlns:a16="http://schemas.microsoft.com/office/drawing/2014/main" id="{E04DC3C0-0F82-4F1B-A9E7-8334DF05DC34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00" name="Line 51">
          <a:extLst>
            <a:ext uri="{FF2B5EF4-FFF2-40B4-BE49-F238E27FC236}">
              <a16:creationId xmlns:a16="http://schemas.microsoft.com/office/drawing/2014/main" id="{4F3F6FBD-D8E1-4068-B419-100F336F202E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01" name="Line 182">
          <a:extLst>
            <a:ext uri="{FF2B5EF4-FFF2-40B4-BE49-F238E27FC236}">
              <a16:creationId xmlns:a16="http://schemas.microsoft.com/office/drawing/2014/main" id="{84A9F8E0-16E0-43FB-BE1B-BDD0C4C9F89A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02" name="Line 183">
          <a:extLst>
            <a:ext uri="{FF2B5EF4-FFF2-40B4-BE49-F238E27FC236}">
              <a16:creationId xmlns:a16="http://schemas.microsoft.com/office/drawing/2014/main" id="{B1BAE164-B56A-48C3-B69F-D88D7BD0B4CF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03" name="Line 184">
          <a:extLst>
            <a:ext uri="{FF2B5EF4-FFF2-40B4-BE49-F238E27FC236}">
              <a16:creationId xmlns:a16="http://schemas.microsoft.com/office/drawing/2014/main" id="{0F6BC1EC-D39F-4029-B5B3-B418B8927C62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04" name="Line 185">
          <a:extLst>
            <a:ext uri="{FF2B5EF4-FFF2-40B4-BE49-F238E27FC236}">
              <a16:creationId xmlns:a16="http://schemas.microsoft.com/office/drawing/2014/main" id="{BED8DCDB-EF8D-4B09-AE7A-A1902E45F595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05" name="Line 186">
          <a:extLst>
            <a:ext uri="{FF2B5EF4-FFF2-40B4-BE49-F238E27FC236}">
              <a16:creationId xmlns:a16="http://schemas.microsoft.com/office/drawing/2014/main" id="{7F597417-93D0-4821-992F-70F8C8A0FE88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06" name="Line 187">
          <a:extLst>
            <a:ext uri="{FF2B5EF4-FFF2-40B4-BE49-F238E27FC236}">
              <a16:creationId xmlns:a16="http://schemas.microsoft.com/office/drawing/2014/main" id="{8CBEA931-E045-4122-8DBA-99C728E4EC7C}"/>
            </a:ext>
          </a:extLst>
        </xdr:cNvPr>
        <xdr:cNvSpPr>
          <a:spLocks noChangeShapeType="1"/>
        </xdr:cNvSpPr>
      </xdr:nvSpPr>
      <xdr:spPr bwMode="auto">
        <a:xfrm>
          <a:off x="11544300" y="1257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07" name="Line 46">
          <a:extLst>
            <a:ext uri="{FF2B5EF4-FFF2-40B4-BE49-F238E27FC236}">
              <a16:creationId xmlns:a16="http://schemas.microsoft.com/office/drawing/2014/main" id="{543FAAA1-D70F-4CED-B366-AA73E3D0DB77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08" name="Line 47">
          <a:extLst>
            <a:ext uri="{FF2B5EF4-FFF2-40B4-BE49-F238E27FC236}">
              <a16:creationId xmlns:a16="http://schemas.microsoft.com/office/drawing/2014/main" id="{A5B0710F-56A5-49BB-9DCB-E89334568A7A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09" name="Line 48">
          <a:extLst>
            <a:ext uri="{FF2B5EF4-FFF2-40B4-BE49-F238E27FC236}">
              <a16:creationId xmlns:a16="http://schemas.microsoft.com/office/drawing/2014/main" id="{90AE7A62-6E0A-4ECB-92A8-BA68177E0147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0" name="Line 49">
          <a:extLst>
            <a:ext uri="{FF2B5EF4-FFF2-40B4-BE49-F238E27FC236}">
              <a16:creationId xmlns:a16="http://schemas.microsoft.com/office/drawing/2014/main" id="{BA5CFF9E-F2E7-41C1-B8AF-FD45223720D8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1" name="Line 50">
          <a:extLst>
            <a:ext uri="{FF2B5EF4-FFF2-40B4-BE49-F238E27FC236}">
              <a16:creationId xmlns:a16="http://schemas.microsoft.com/office/drawing/2014/main" id="{C5B8B1BB-DC09-47E4-990F-FB1665A0E0A7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2" name="Line 51">
          <a:extLst>
            <a:ext uri="{FF2B5EF4-FFF2-40B4-BE49-F238E27FC236}">
              <a16:creationId xmlns:a16="http://schemas.microsoft.com/office/drawing/2014/main" id="{58C2E5E3-C52D-47BD-A990-413BD8C30A9E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3" name="Line 182">
          <a:extLst>
            <a:ext uri="{FF2B5EF4-FFF2-40B4-BE49-F238E27FC236}">
              <a16:creationId xmlns:a16="http://schemas.microsoft.com/office/drawing/2014/main" id="{381D9851-998E-49EB-AE2F-34F47AD66517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4" name="Line 183">
          <a:extLst>
            <a:ext uri="{FF2B5EF4-FFF2-40B4-BE49-F238E27FC236}">
              <a16:creationId xmlns:a16="http://schemas.microsoft.com/office/drawing/2014/main" id="{6B9C5022-E02A-464F-BF4E-399D9B2E68C4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5" name="Line 184">
          <a:extLst>
            <a:ext uri="{FF2B5EF4-FFF2-40B4-BE49-F238E27FC236}">
              <a16:creationId xmlns:a16="http://schemas.microsoft.com/office/drawing/2014/main" id="{E189B7D8-B0D3-4131-832A-2552E2D18FE3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6" name="Line 185">
          <a:extLst>
            <a:ext uri="{FF2B5EF4-FFF2-40B4-BE49-F238E27FC236}">
              <a16:creationId xmlns:a16="http://schemas.microsoft.com/office/drawing/2014/main" id="{75E2CECF-37F8-4B31-8368-77D765CF1545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7" name="Line 186">
          <a:extLst>
            <a:ext uri="{FF2B5EF4-FFF2-40B4-BE49-F238E27FC236}">
              <a16:creationId xmlns:a16="http://schemas.microsoft.com/office/drawing/2014/main" id="{515A2078-A56C-4569-AF01-2CE5C4876CB2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8" name="Line 187">
          <a:extLst>
            <a:ext uri="{FF2B5EF4-FFF2-40B4-BE49-F238E27FC236}">
              <a16:creationId xmlns:a16="http://schemas.microsoft.com/office/drawing/2014/main" id="{0B83D6C1-39EC-4760-9D5A-E07A4E1C7412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19" name="Line 46">
          <a:extLst>
            <a:ext uri="{FF2B5EF4-FFF2-40B4-BE49-F238E27FC236}">
              <a16:creationId xmlns:a16="http://schemas.microsoft.com/office/drawing/2014/main" id="{6C4D7BCA-0157-4823-AFE9-261EC07E6C90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0" name="Line 47">
          <a:extLst>
            <a:ext uri="{FF2B5EF4-FFF2-40B4-BE49-F238E27FC236}">
              <a16:creationId xmlns:a16="http://schemas.microsoft.com/office/drawing/2014/main" id="{AED6D293-205A-4532-BFE6-33E868A75B9A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1" name="Line 48">
          <a:extLst>
            <a:ext uri="{FF2B5EF4-FFF2-40B4-BE49-F238E27FC236}">
              <a16:creationId xmlns:a16="http://schemas.microsoft.com/office/drawing/2014/main" id="{3D701660-7542-41FA-BFC8-8BDA58569AAA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2" name="Line 49">
          <a:extLst>
            <a:ext uri="{FF2B5EF4-FFF2-40B4-BE49-F238E27FC236}">
              <a16:creationId xmlns:a16="http://schemas.microsoft.com/office/drawing/2014/main" id="{2708415E-6094-4CA2-BD3F-7FC366824B8A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3" name="Line 50">
          <a:extLst>
            <a:ext uri="{FF2B5EF4-FFF2-40B4-BE49-F238E27FC236}">
              <a16:creationId xmlns:a16="http://schemas.microsoft.com/office/drawing/2014/main" id="{D935A848-4DF7-4629-8DEA-591AE54D1E98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4" name="Line 51">
          <a:extLst>
            <a:ext uri="{FF2B5EF4-FFF2-40B4-BE49-F238E27FC236}">
              <a16:creationId xmlns:a16="http://schemas.microsoft.com/office/drawing/2014/main" id="{7029B7AB-8022-4FDD-B56F-76F2ECD18830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5" name="Line 182">
          <a:extLst>
            <a:ext uri="{FF2B5EF4-FFF2-40B4-BE49-F238E27FC236}">
              <a16:creationId xmlns:a16="http://schemas.microsoft.com/office/drawing/2014/main" id="{66DA0A67-5A51-45D5-BB53-65B04983BF02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6" name="Line 183">
          <a:extLst>
            <a:ext uri="{FF2B5EF4-FFF2-40B4-BE49-F238E27FC236}">
              <a16:creationId xmlns:a16="http://schemas.microsoft.com/office/drawing/2014/main" id="{9EAB15F5-57D1-4816-95FC-AF234EFD3723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7" name="Line 184">
          <a:extLst>
            <a:ext uri="{FF2B5EF4-FFF2-40B4-BE49-F238E27FC236}">
              <a16:creationId xmlns:a16="http://schemas.microsoft.com/office/drawing/2014/main" id="{6782250F-D77B-4872-A454-73FCFB5DCF56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8" name="Line 185">
          <a:extLst>
            <a:ext uri="{FF2B5EF4-FFF2-40B4-BE49-F238E27FC236}">
              <a16:creationId xmlns:a16="http://schemas.microsoft.com/office/drawing/2014/main" id="{9276B1F8-DB1D-4AE0-9ECB-F80CD583C9F5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29" name="Line 186">
          <a:extLst>
            <a:ext uri="{FF2B5EF4-FFF2-40B4-BE49-F238E27FC236}">
              <a16:creationId xmlns:a16="http://schemas.microsoft.com/office/drawing/2014/main" id="{CE76049D-A310-40A0-B75D-634103DACC30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0" name="Line 187">
          <a:extLst>
            <a:ext uri="{FF2B5EF4-FFF2-40B4-BE49-F238E27FC236}">
              <a16:creationId xmlns:a16="http://schemas.microsoft.com/office/drawing/2014/main" id="{48C692EB-58C3-47E3-A60C-FA13253FA216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1" name="Line 46">
          <a:extLst>
            <a:ext uri="{FF2B5EF4-FFF2-40B4-BE49-F238E27FC236}">
              <a16:creationId xmlns:a16="http://schemas.microsoft.com/office/drawing/2014/main" id="{D4FA1D3B-CAF6-44C6-A1FC-28173BE902DB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2" name="Line 47">
          <a:extLst>
            <a:ext uri="{FF2B5EF4-FFF2-40B4-BE49-F238E27FC236}">
              <a16:creationId xmlns:a16="http://schemas.microsoft.com/office/drawing/2014/main" id="{ED2F369C-835E-4C7C-81E5-ACFD03F23F18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3" name="Line 48">
          <a:extLst>
            <a:ext uri="{FF2B5EF4-FFF2-40B4-BE49-F238E27FC236}">
              <a16:creationId xmlns:a16="http://schemas.microsoft.com/office/drawing/2014/main" id="{4B43477A-D55E-4393-B899-7B63D3724EDD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4" name="Line 49">
          <a:extLst>
            <a:ext uri="{FF2B5EF4-FFF2-40B4-BE49-F238E27FC236}">
              <a16:creationId xmlns:a16="http://schemas.microsoft.com/office/drawing/2014/main" id="{078CBF5E-7EC2-416A-AF04-DB66C7CE3D00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5" name="Line 50">
          <a:extLst>
            <a:ext uri="{FF2B5EF4-FFF2-40B4-BE49-F238E27FC236}">
              <a16:creationId xmlns:a16="http://schemas.microsoft.com/office/drawing/2014/main" id="{666494D2-8018-4B46-AF19-9681DEC1E116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6" name="Line 51">
          <a:extLst>
            <a:ext uri="{FF2B5EF4-FFF2-40B4-BE49-F238E27FC236}">
              <a16:creationId xmlns:a16="http://schemas.microsoft.com/office/drawing/2014/main" id="{AA70B012-D176-4848-89C0-1BF524098D49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7" name="Line 182">
          <a:extLst>
            <a:ext uri="{FF2B5EF4-FFF2-40B4-BE49-F238E27FC236}">
              <a16:creationId xmlns:a16="http://schemas.microsoft.com/office/drawing/2014/main" id="{95634837-8AB6-4C32-B0DF-379CFF6B35B4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8" name="Line 183">
          <a:extLst>
            <a:ext uri="{FF2B5EF4-FFF2-40B4-BE49-F238E27FC236}">
              <a16:creationId xmlns:a16="http://schemas.microsoft.com/office/drawing/2014/main" id="{425A67F0-4759-47D9-8994-D55484AF5CA6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39" name="Line 184">
          <a:extLst>
            <a:ext uri="{FF2B5EF4-FFF2-40B4-BE49-F238E27FC236}">
              <a16:creationId xmlns:a16="http://schemas.microsoft.com/office/drawing/2014/main" id="{1FC148F4-AF81-4EE7-BC7D-DA84408877D7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0" name="Line 185">
          <a:extLst>
            <a:ext uri="{FF2B5EF4-FFF2-40B4-BE49-F238E27FC236}">
              <a16:creationId xmlns:a16="http://schemas.microsoft.com/office/drawing/2014/main" id="{596775DF-4C12-41F3-A6EA-59C14A33ECB6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1" name="Line 186">
          <a:extLst>
            <a:ext uri="{FF2B5EF4-FFF2-40B4-BE49-F238E27FC236}">
              <a16:creationId xmlns:a16="http://schemas.microsoft.com/office/drawing/2014/main" id="{AA3519E0-FF46-4294-BDA2-1C7A07F071D7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2" name="Line 187">
          <a:extLst>
            <a:ext uri="{FF2B5EF4-FFF2-40B4-BE49-F238E27FC236}">
              <a16:creationId xmlns:a16="http://schemas.microsoft.com/office/drawing/2014/main" id="{1F0388B2-8F21-4D1A-A85C-B22D8317A50B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3" name="Line 46">
          <a:extLst>
            <a:ext uri="{FF2B5EF4-FFF2-40B4-BE49-F238E27FC236}">
              <a16:creationId xmlns:a16="http://schemas.microsoft.com/office/drawing/2014/main" id="{4F668ACD-7D91-4AD7-BA92-BDE77C53A619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4" name="Line 47">
          <a:extLst>
            <a:ext uri="{FF2B5EF4-FFF2-40B4-BE49-F238E27FC236}">
              <a16:creationId xmlns:a16="http://schemas.microsoft.com/office/drawing/2014/main" id="{51C60A97-6868-4C7E-9C44-A28C34E32D34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5" name="Line 48">
          <a:extLst>
            <a:ext uri="{FF2B5EF4-FFF2-40B4-BE49-F238E27FC236}">
              <a16:creationId xmlns:a16="http://schemas.microsoft.com/office/drawing/2014/main" id="{DD541F85-8633-4633-85FC-70CF7E6FE906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6" name="Line 49">
          <a:extLst>
            <a:ext uri="{FF2B5EF4-FFF2-40B4-BE49-F238E27FC236}">
              <a16:creationId xmlns:a16="http://schemas.microsoft.com/office/drawing/2014/main" id="{11EF285E-6BF0-4C86-A250-04BF7335267D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7" name="Line 50">
          <a:extLst>
            <a:ext uri="{FF2B5EF4-FFF2-40B4-BE49-F238E27FC236}">
              <a16:creationId xmlns:a16="http://schemas.microsoft.com/office/drawing/2014/main" id="{0E2B4949-867A-4FA5-A6AB-68602F8F57EE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8" name="Line 51">
          <a:extLst>
            <a:ext uri="{FF2B5EF4-FFF2-40B4-BE49-F238E27FC236}">
              <a16:creationId xmlns:a16="http://schemas.microsoft.com/office/drawing/2014/main" id="{DE5EFBA4-46E3-4286-8638-067B4C6DBB5C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49" name="Line 182">
          <a:extLst>
            <a:ext uri="{FF2B5EF4-FFF2-40B4-BE49-F238E27FC236}">
              <a16:creationId xmlns:a16="http://schemas.microsoft.com/office/drawing/2014/main" id="{4729602A-E56E-47F2-8AC7-8D4534DDAED0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50" name="Line 183">
          <a:extLst>
            <a:ext uri="{FF2B5EF4-FFF2-40B4-BE49-F238E27FC236}">
              <a16:creationId xmlns:a16="http://schemas.microsoft.com/office/drawing/2014/main" id="{61815B98-4C24-4A81-A5C4-EED40AAF4090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51" name="Line 184">
          <a:extLst>
            <a:ext uri="{FF2B5EF4-FFF2-40B4-BE49-F238E27FC236}">
              <a16:creationId xmlns:a16="http://schemas.microsoft.com/office/drawing/2014/main" id="{6D556D91-4262-4173-B4FB-68AB30A6D1E7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52" name="Line 185">
          <a:extLst>
            <a:ext uri="{FF2B5EF4-FFF2-40B4-BE49-F238E27FC236}">
              <a16:creationId xmlns:a16="http://schemas.microsoft.com/office/drawing/2014/main" id="{2F7CEE08-F1CC-427E-9E42-1C50DE231FD6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53" name="Line 186">
          <a:extLst>
            <a:ext uri="{FF2B5EF4-FFF2-40B4-BE49-F238E27FC236}">
              <a16:creationId xmlns:a16="http://schemas.microsoft.com/office/drawing/2014/main" id="{2FC992F5-EE61-4A32-BF6F-3D82599AB6EC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54" name="Line 187">
          <a:extLst>
            <a:ext uri="{FF2B5EF4-FFF2-40B4-BE49-F238E27FC236}">
              <a16:creationId xmlns:a16="http://schemas.microsoft.com/office/drawing/2014/main" id="{6015B690-BF3E-4B8F-B98A-6A2427B8BFE9}"/>
            </a:ext>
          </a:extLst>
        </xdr:cNvPr>
        <xdr:cNvSpPr>
          <a:spLocks noChangeShapeType="1"/>
        </xdr:cNvSpPr>
      </xdr:nvSpPr>
      <xdr:spPr bwMode="auto">
        <a:xfrm>
          <a:off x="11544300" y="1238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1</xdr:col>
      <xdr:colOff>1638299</xdr:colOff>
      <xdr:row>0</xdr:row>
      <xdr:rowOff>1222429</xdr:rowOff>
    </xdr:to>
    <xdr:pic>
      <xdr:nvPicPr>
        <xdr:cNvPr id="2456" name="圖片 15">
          <a:extLst>
            <a:ext uri="{FF2B5EF4-FFF2-40B4-BE49-F238E27FC236}">
              <a16:creationId xmlns:a16="http://schemas.microsoft.com/office/drawing/2014/main" id="{AEAE6B2F-0F89-4A77-B190-A1A2EB607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" name="Line 46">
          <a:extLst>
            <a:ext uri="{FF2B5EF4-FFF2-40B4-BE49-F238E27FC236}">
              <a16:creationId xmlns:a16="http://schemas.microsoft.com/office/drawing/2014/main" id="{8FE2A93C-D96A-4459-B540-FD563EF4AD9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422161F0-A61D-49E4-B663-A8B92265F2F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" name="Line 48">
          <a:extLst>
            <a:ext uri="{FF2B5EF4-FFF2-40B4-BE49-F238E27FC236}">
              <a16:creationId xmlns:a16="http://schemas.microsoft.com/office/drawing/2014/main" id="{9695C0C6-AB8C-44CD-B1FD-58D2BA07CAF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" name="Line 49">
          <a:extLst>
            <a:ext uri="{FF2B5EF4-FFF2-40B4-BE49-F238E27FC236}">
              <a16:creationId xmlns:a16="http://schemas.microsoft.com/office/drawing/2014/main" id="{122D3A90-FCB4-47C5-B1B6-E166DC41998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E0F05AB7-21FD-40A6-BBA4-008E08B1ED5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" name="Line 51">
          <a:extLst>
            <a:ext uri="{FF2B5EF4-FFF2-40B4-BE49-F238E27FC236}">
              <a16:creationId xmlns:a16="http://schemas.microsoft.com/office/drawing/2014/main" id="{EE6C4381-095B-4B1E-A48F-DE2985636B3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" name="Line 182">
          <a:extLst>
            <a:ext uri="{FF2B5EF4-FFF2-40B4-BE49-F238E27FC236}">
              <a16:creationId xmlns:a16="http://schemas.microsoft.com/office/drawing/2014/main" id="{4026CD65-7D57-4E02-AEA7-8178F86E037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" name="Line 183">
          <a:extLst>
            <a:ext uri="{FF2B5EF4-FFF2-40B4-BE49-F238E27FC236}">
              <a16:creationId xmlns:a16="http://schemas.microsoft.com/office/drawing/2014/main" id="{9B66DE7F-ED2B-466F-A23D-13D7AE93D35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" name="Line 184">
          <a:extLst>
            <a:ext uri="{FF2B5EF4-FFF2-40B4-BE49-F238E27FC236}">
              <a16:creationId xmlns:a16="http://schemas.microsoft.com/office/drawing/2014/main" id="{CC2DDAC6-1DDF-472C-9F40-764770168EA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" name="Line 185">
          <a:extLst>
            <a:ext uri="{FF2B5EF4-FFF2-40B4-BE49-F238E27FC236}">
              <a16:creationId xmlns:a16="http://schemas.microsoft.com/office/drawing/2014/main" id="{72BF20D5-BB67-40A8-8970-5E2EAAE944F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" name="Line 186">
          <a:extLst>
            <a:ext uri="{FF2B5EF4-FFF2-40B4-BE49-F238E27FC236}">
              <a16:creationId xmlns:a16="http://schemas.microsoft.com/office/drawing/2014/main" id="{A2F61FEA-AA30-4605-A78F-14F45ED741D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" name="Line 187">
          <a:extLst>
            <a:ext uri="{FF2B5EF4-FFF2-40B4-BE49-F238E27FC236}">
              <a16:creationId xmlns:a16="http://schemas.microsoft.com/office/drawing/2014/main" id="{31E0368D-B284-4AB5-A34B-D49A5D87532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" name="Line 46">
          <a:extLst>
            <a:ext uri="{FF2B5EF4-FFF2-40B4-BE49-F238E27FC236}">
              <a16:creationId xmlns:a16="http://schemas.microsoft.com/office/drawing/2014/main" id="{ABB0CCAB-311A-4D02-80BE-4E456397D38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AB2F9E5F-EFC9-47B7-B67C-A42E56D683A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6C552F72-FF35-4B53-8375-0F6B66D4073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33ACE589-E00D-4A0E-B063-E171C92E055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79735B5C-F1FE-491A-9952-2D545935DFB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" name="Line 51">
          <a:extLst>
            <a:ext uri="{FF2B5EF4-FFF2-40B4-BE49-F238E27FC236}">
              <a16:creationId xmlns:a16="http://schemas.microsoft.com/office/drawing/2014/main" id="{A95A56B5-2D6B-413E-A409-537973494D5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" name="Line 182">
          <a:extLst>
            <a:ext uri="{FF2B5EF4-FFF2-40B4-BE49-F238E27FC236}">
              <a16:creationId xmlns:a16="http://schemas.microsoft.com/office/drawing/2014/main" id="{1434A7AD-4943-4469-9982-82057068211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" name="Line 183">
          <a:extLst>
            <a:ext uri="{FF2B5EF4-FFF2-40B4-BE49-F238E27FC236}">
              <a16:creationId xmlns:a16="http://schemas.microsoft.com/office/drawing/2014/main" id="{B67D4595-6E38-435E-987B-DB01D97C27D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" name="Line 184">
          <a:extLst>
            <a:ext uri="{FF2B5EF4-FFF2-40B4-BE49-F238E27FC236}">
              <a16:creationId xmlns:a16="http://schemas.microsoft.com/office/drawing/2014/main" id="{0A5E6A1E-B9E4-4818-B41E-62898AB85C9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" name="Line 185">
          <a:extLst>
            <a:ext uri="{FF2B5EF4-FFF2-40B4-BE49-F238E27FC236}">
              <a16:creationId xmlns:a16="http://schemas.microsoft.com/office/drawing/2014/main" id="{3F92E30D-BFAA-4CEA-981F-4D5B092E7AD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" name="Line 186">
          <a:extLst>
            <a:ext uri="{FF2B5EF4-FFF2-40B4-BE49-F238E27FC236}">
              <a16:creationId xmlns:a16="http://schemas.microsoft.com/office/drawing/2014/main" id="{5F5616ED-1C28-4495-89C2-B148B4F98B6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" name="Line 187">
          <a:extLst>
            <a:ext uri="{FF2B5EF4-FFF2-40B4-BE49-F238E27FC236}">
              <a16:creationId xmlns:a16="http://schemas.microsoft.com/office/drawing/2014/main" id="{BC796CC2-EA41-4A53-9DF0-99EA0F2D3E5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AF436541-079E-4E12-9C40-4EBB499BBB6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" name="Line 47">
          <a:extLst>
            <a:ext uri="{FF2B5EF4-FFF2-40B4-BE49-F238E27FC236}">
              <a16:creationId xmlns:a16="http://schemas.microsoft.com/office/drawing/2014/main" id="{C9211A8A-1ADF-4FBD-A3AA-D65C63B8AB5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9" name="Line 48">
          <a:extLst>
            <a:ext uri="{FF2B5EF4-FFF2-40B4-BE49-F238E27FC236}">
              <a16:creationId xmlns:a16="http://schemas.microsoft.com/office/drawing/2014/main" id="{A9D7751C-EE68-4576-8843-EA7AF326345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0" name="Line 49">
          <a:extLst>
            <a:ext uri="{FF2B5EF4-FFF2-40B4-BE49-F238E27FC236}">
              <a16:creationId xmlns:a16="http://schemas.microsoft.com/office/drawing/2014/main" id="{C48AEB99-383E-43A4-864F-0A9558F1745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1" name="Line 50">
          <a:extLst>
            <a:ext uri="{FF2B5EF4-FFF2-40B4-BE49-F238E27FC236}">
              <a16:creationId xmlns:a16="http://schemas.microsoft.com/office/drawing/2014/main" id="{4AEA9982-3533-4B4B-AE1C-CD094D41D1E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2" name="Line 51">
          <a:extLst>
            <a:ext uri="{FF2B5EF4-FFF2-40B4-BE49-F238E27FC236}">
              <a16:creationId xmlns:a16="http://schemas.microsoft.com/office/drawing/2014/main" id="{DEE1BCD6-3A41-432E-8534-134AA5B29C5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3" name="Line 182">
          <a:extLst>
            <a:ext uri="{FF2B5EF4-FFF2-40B4-BE49-F238E27FC236}">
              <a16:creationId xmlns:a16="http://schemas.microsoft.com/office/drawing/2014/main" id="{72AA13B6-263B-4FEA-8FE3-3BCD481C39D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4" name="Line 183">
          <a:extLst>
            <a:ext uri="{FF2B5EF4-FFF2-40B4-BE49-F238E27FC236}">
              <a16:creationId xmlns:a16="http://schemas.microsoft.com/office/drawing/2014/main" id="{098A8908-76E2-437F-A2C1-2C87545827A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5" name="Line 184">
          <a:extLst>
            <a:ext uri="{FF2B5EF4-FFF2-40B4-BE49-F238E27FC236}">
              <a16:creationId xmlns:a16="http://schemas.microsoft.com/office/drawing/2014/main" id="{973B87FA-5438-4898-9DA4-E693E31CA3F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6" name="Line 185">
          <a:extLst>
            <a:ext uri="{FF2B5EF4-FFF2-40B4-BE49-F238E27FC236}">
              <a16:creationId xmlns:a16="http://schemas.microsoft.com/office/drawing/2014/main" id="{BD3241A6-04E1-4FFB-BBFA-8894B9EDD1F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7" name="Line 186">
          <a:extLst>
            <a:ext uri="{FF2B5EF4-FFF2-40B4-BE49-F238E27FC236}">
              <a16:creationId xmlns:a16="http://schemas.microsoft.com/office/drawing/2014/main" id="{8F4293CA-3DF3-40A1-A87A-BCBB2B83A0C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8" name="Line 187">
          <a:extLst>
            <a:ext uri="{FF2B5EF4-FFF2-40B4-BE49-F238E27FC236}">
              <a16:creationId xmlns:a16="http://schemas.microsoft.com/office/drawing/2014/main" id="{A0D9DDE5-2804-4083-A27B-259C85898A2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F09A89E3-7B80-480F-B765-CDDC0FE6757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A3939ED3-8E2A-45AE-B267-4B6A9A29822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4F0910E3-C9FC-4691-895A-712251909F1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ADA2232B-0BD9-422B-AF8D-0453FB26F16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E64BC290-95AF-4F00-B5BB-3DBEB2ADA68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ED6B57F4-1E53-4D13-99A0-4AA64711F84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5" name="Line 182">
          <a:extLst>
            <a:ext uri="{FF2B5EF4-FFF2-40B4-BE49-F238E27FC236}">
              <a16:creationId xmlns:a16="http://schemas.microsoft.com/office/drawing/2014/main" id="{FAC6DCDF-9FBE-42F0-8CF0-FF1920AD93A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6" name="Line 183">
          <a:extLst>
            <a:ext uri="{FF2B5EF4-FFF2-40B4-BE49-F238E27FC236}">
              <a16:creationId xmlns:a16="http://schemas.microsoft.com/office/drawing/2014/main" id="{A755BD68-74FF-438B-8A33-0B43C2B1D7E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7" name="Line 184">
          <a:extLst>
            <a:ext uri="{FF2B5EF4-FFF2-40B4-BE49-F238E27FC236}">
              <a16:creationId xmlns:a16="http://schemas.microsoft.com/office/drawing/2014/main" id="{1A5E0B5C-97F5-4CC8-9FAE-588AA6BC6C2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8" name="Line 185">
          <a:extLst>
            <a:ext uri="{FF2B5EF4-FFF2-40B4-BE49-F238E27FC236}">
              <a16:creationId xmlns:a16="http://schemas.microsoft.com/office/drawing/2014/main" id="{F5EA981E-C0FA-4BC1-8558-66645CC839B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49" name="Line 186">
          <a:extLst>
            <a:ext uri="{FF2B5EF4-FFF2-40B4-BE49-F238E27FC236}">
              <a16:creationId xmlns:a16="http://schemas.microsoft.com/office/drawing/2014/main" id="{BCE88A3E-DE52-41EE-9E64-1C9A228BF88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0" name="Line 187">
          <a:extLst>
            <a:ext uri="{FF2B5EF4-FFF2-40B4-BE49-F238E27FC236}">
              <a16:creationId xmlns:a16="http://schemas.microsoft.com/office/drawing/2014/main" id="{27804C91-C8DF-438E-ADEF-3E7344207F2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1" name="Line 46">
          <a:extLst>
            <a:ext uri="{FF2B5EF4-FFF2-40B4-BE49-F238E27FC236}">
              <a16:creationId xmlns:a16="http://schemas.microsoft.com/office/drawing/2014/main" id="{F65E56BA-C706-43E0-9870-31885195A93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2" name="Line 47">
          <a:extLst>
            <a:ext uri="{FF2B5EF4-FFF2-40B4-BE49-F238E27FC236}">
              <a16:creationId xmlns:a16="http://schemas.microsoft.com/office/drawing/2014/main" id="{2BFFDE68-190D-4B0D-B6A7-D65ED3B9E0E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3" name="Line 48">
          <a:extLst>
            <a:ext uri="{FF2B5EF4-FFF2-40B4-BE49-F238E27FC236}">
              <a16:creationId xmlns:a16="http://schemas.microsoft.com/office/drawing/2014/main" id="{D1CF40D4-EE4E-4214-B656-9B7B7A367B5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4" name="Line 49">
          <a:extLst>
            <a:ext uri="{FF2B5EF4-FFF2-40B4-BE49-F238E27FC236}">
              <a16:creationId xmlns:a16="http://schemas.microsoft.com/office/drawing/2014/main" id="{D8B5B658-9E72-4B29-8037-240F7F4AA3F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5" name="Line 50">
          <a:extLst>
            <a:ext uri="{FF2B5EF4-FFF2-40B4-BE49-F238E27FC236}">
              <a16:creationId xmlns:a16="http://schemas.microsoft.com/office/drawing/2014/main" id="{61BA1961-F9EC-49AB-B1A7-0EBFA64CF4C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6" name="Line 51">
          <a:extLst>
            <a:ext uri="{FF2B5EF4-FFF2-40B4-BE49-F238E27FC236}">
              <a16:creationId xmlns:a16="http://schemas.microsoft.com/office/drawing/2014/main" id="{AC0E2AAE-8F4D-4602-91CD-A7D894D8296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7" name="Line 182">
          <a:extLst>
            <a:ext uri="{FF2B5EF4-FFF2-40B4-BE49-F238E27FC236}">
              <a16:creationId xmlns:a16="http://schemas.microsoft.com/office/drawing/2014/main" id="{6EADCCE5-6881-4E4F-A0F2-70A60AF158C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8" name="Line 183">
          <a:extLst>
            <a:ext uri="{FF2B5EF4-FFF2-40B4-BE49-F238E27FC236}">
              <a16:creationId xmlns:a16="http://schemas.microsoft.com/office/drawing/2014/main" id="{6C699594-E3B6-4F8C-880B-4B90A1994CE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9" name="Line 184">
          <a:extLst>
            <a:ext uri="{FF2B5EF4-FFF2-40B4-BE49-F238E27FC236}">
              <a16:creationId xmlns:a16="http://schemas.microsoft.com/office/drawing/2014/main" id="{1B46A798-3A61-43E8-9C34-099EE9C0731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0" name="Line 185">
          <a:extLst>
            <a:ext uri="{FF2B5EF4-FFF2-40B4-BE49-F238E27FC236}">
              <a16:creationId xmlns:a16="http://schemas.microsoft.com/office/drawing/2014/main" id="{06EF4627-DE82-4C05-87B4-B01B34C6400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1" name="Line 186">
          <a:extLst>
            <a:ext uri="{FF2B5EF4-FFF2-40B4-BE49-F238E27FC236}">
              <a16:creationId xmlns:a16="http://schemas.microsoft.com/office/drawing/2014/main" id="{79D82098-0EB9-4D65-8739-67E60702991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2" name="Line 187">
          <a:extLst>
            <a:ext uri="{FF2B5EF4-FFF2-40B4-BE49-F238E27FC236}">
              <a16:creationId xmlns:a16="http://schemas.microsoft.com/office/drawing/2014/main" id="{C32DFC71-B5B2-49A0-9EE8-F3FE1CDB2BD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3" name="Line 46">
          <a:extLst>
            <a:ext uri="{FF2B5EF4-FFF2-40B4-BE49-F238E27FC236}">
              <a16:creationId xmlns:a16="http://schemas.microsoft.com/office/drawing/2014/main" id="{DCAADCCF-CA1D-4E24-95B6-30FF1738107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4" name="Line 47">
          <a:extLst>
            <a:ext uri="{FF2B5EF4-FFF2-40B4-BE49-F238E27FC236}">
              <a16:creationId xmlns:a16="http://schemas.microsoft.com/office/drawing/2014/main" id="{436F4299-60D7-4432-B529-C231AC906B2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5" name="Line 48">
          <a:extLst>
            <a:ext uri="{FF2B5EF4-FFF2-40B4-BE49-F238E27FC236}">
              <a16:creationId xmlns:a16="http://schemas.microsoft.com/office/drawing/2014/main" id="{0592C868-6905-4BE5-9682-DDE8E0A6D72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6" name="Line 49">
          <a:extLst>
            <a:ext uri="{FF2B5EF4-FFF2-40B4-BE49-F238E27FC236}">
              <a16:creationId xmlns:a16="http://schemas.microsoft.com/office/drawing/2014/main" id="{97C714DE-4020-477D-840A-F4988E00642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7" name="Line 50">
          <a:extLst>
            <a:ext uri="{FF2B5EF4-FFF2-40B4-BE49-F238E27FC236}">
              <a16:creationId xmlns:a16="http://schemas.microsoft.com/office/drawing/2014/main" id="{41BC82E8-395D-408B-B6E4-1022C5F021C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8" name="Line 51">
          <a:extLst>
            <a:ext uri="{FF2B5EF4-FFF2-40B4-BE49-F238E27FC236}">
              <a16:creationId xmlns:a16="http://schemas.microsoft.com/office/drawing/2014/main" id="{F0CE4AB2-9469-4A62-BE08-9D94D9E67DD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9" name="Line 182">
          <a:extLst>
            <a:ext uri="{FF2B5EF4-FFF2-40B4-BE49-F238E27FC236}">
              <a16:creationId xmlns:a16="http://schemas.microsoft.com/office/drawing/2014/main" id="{AC930F05-1EB2-4513-A808-D81A727039B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0" name="Line 183">
          <a:extLst>
            <a:ext uri="{FF2B5EF4-FFF2-40B4-BE49-F238E27FC236}">
              <a16:creationId xmlns:a16="http://schemas.microsoft.com/office/drawing/2014/main" id="{C2F02368-47C4-4636-A230-14420375533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1" name="Line 184">
          <a:extLst>
            <a:ext uri="{FF2B5EF4-FFF2-40B4-BE49-F238E27FC236}">
              <a16:creationId xmlns:a16="http://schemas.microsoft.com/office/drawing/2014/main" id="{32EC39EC-2CB9-4557-8755-8CC76AFFFA3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2" name="Line 185">
          <a:extLst>
            <a:ext uri="{FF2B5EF4-FFF2-40B4-BE49-F238E27FC236}">
              <a16:creationId xmlns:a16="http://schemas.microsoft.com/office/drawing/2014/main" id="{0CB8E35F-EFD5-4983-B574-B94FE1A8FC1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3" name="Line 186">
          <a:extLst>
            <a:ext uri="{FF2B5EF4-FFF2-40B4-BE49-F238E27FC236}">
              <a16:creationId xmlns:a16="http://schemas.microsoft.com/office/drawing/2014/main" id="{7B6EB258-AD20-465C-9D46-1F08C8A2F3B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4" name="Line 187">
          <a:extLst>
            <a:ext uri="{FF2B5EF4-FFF2-40B4-BE49-F238E27FC236}">
              <a16:creationId xmlns:a16="http://schemas.microsoft.com/office/drawing/2014/main" id="{B1F47DD4-368D-412F-940B-5179CD03A4B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5" name="Line 46">
          <a:extLst>
            <a:ext uri="{FF2B5EF4-FFF2-40B4-BE49-F238E27FC236}">
              <a16:creationId xmlns:a16="http://schemas.microsoft.com/office/drawing/2014/main" id="{F1606A7E-D732-4C8A-9A10-73F961E81AF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6" name="Line 47">
          <a:extLst>
            <a:ext uri="{FF2B5EF4-FFF2-40B4-BE49-F238E27FC236}">
              <a16:creationId xmlns:a16="http://schemas.microsoft.com/office/drawing/2014/main" id="{854F6305-2EAB-4084-BDDE-22990446F20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7" name="Line 48">
          <a:extLst>
            <a:ext uri="{FF2B5EF4-FFF2-40B4-BE49-F238E27FC236}">
              <a16:creationId xmlns:a16="http://schemas.microsoft.com/office/drawing/2014/main" id="{E54E20F9-57F9-41FF-88A8-CB59CC970E7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8" name="Line 49">
          <a:extLst>
            <a:ext uri="{FF2B5EF4-FFF2-40B4-BE49-F238E27FC236}">
              <a16:creationId xmlns:a16="http://schemas.microsoft.com/office/drawing/2014/main" id="{684F867D-1418-41F5-BE57-83E84B75FA7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79" name="Line 50">
          <a:extLst>
            <a:ext uri="{FF2B5EF4-FFF2-40B4-BE49-F238E27FC236}">
              <a16:creationId xmlns:a16="http://schemas.microsoft.com/office/drawing/2014/main" id="{298D3915-EEDE-48FB-B30D-1F010F0A106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0" name="Line 51">
          <a:extLst>
            <a:ext uri="{FF2B5EF4-FFF2-40B4-BE49-F238E27FC236}">
              <a16:creationId xmlns:a16="http://schemas.microsoft.com/office/drawing/2014/main" id="{6EF8DB28-BE67-4E64-9A1A-39F1E8C0689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1" name="Line 182">
          <a:extLst>
            <a:ext uri="{FF2B5EF4-FFF2-40B4-BE49-F238E27FC236}">
              <a16:creationId xmlns:a16="http://schemas.microsoft.com/office/drawing/2014/main" id="{04207338-2161-4B2F-B604-7FF796D3A3D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2" name="Line 183">
          <a:extLst>
            <a:ext uri="{FF2B5EF4-FFF2-40B4-BE49-F238E27FC236}">
              <a16:creationId xmlns:a16="http://schemas.microsoft.com/office/drawing/2014/main" id="{73256EDE-940B-4DED-A006-4C36A893A69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3" name="Line 184">
          <a:extLst>
            <a:ext uri="{FF2B5EF4-FFF2-40B4-BE49-F238E27FC236}">
              <a16:creationId xmlns:a16="http://schemas.microsoft.com/office/drawing/2014/main" id="{5EF720E5-17FE-4520-8A34-741FC550F7A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4" name="Line 185">
          <a:extLst>
            <a:ext uri="{FF2B5EF4-FFF2-40B4-BE49-F238E27FC236}">
              <a16:creationId xmlns:a16="http://schemas.microsoft.com/office/drawing/2014/main" id="{4696C681-7BE1-4948-A426-86E4D3319B6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5" name="Line 186">
          <a:extLst>
            <a:ext uri="{FF2B5EF4-FFF2-40B4-BE49-F238E27FC236}">
              <a16:creationId xmlns:a16="http://schemas.microsoft.com/office/drawing/2014/main" id="{5D0CDACF-8385-4DC4-924F-989183C46B2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6" name="Line 187">
          <a:extLst>
            <a:ext uri="{FF2B5EF4-FFF2-40B4-BE49-F238E27FC236}">
              <a16:creationId xmlns:a16="http://schemas.microsoft.com/office/drawing/2014/main" id="{E30614D5-F18D-45DA-94B7-16B489D1DAE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7" name="Line 46">
          <a:extLst>
            <a:ext uri="{FF2B5EF4-FFF2-40B4-BE49-F238E27FC236}">
              <a16:creationId xmlns:a16="http://schemas.microsoft.com/office/drawing/2014/main" id="{B33DD5D5-A3CE-482D-BEBE-1162BDF05F8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8" name="Line 47">
          <a:extLst>
            <a:ext uri="{FF2B5EF4-FFF2-40B4-BE49-F238E27FC236}">
              <a16:creationId xmlns:a16="http://schemas.microsoft.com/office/drawing/2014/main" id="{EAC62E39-8B88-493C-853F-390FEADF61E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9" name="Line 48">
          <a:extLst>
            <a:ext uri="{FF2B5EF4-FFF2-40B4-BE49-F238E27FC236}">
              <a16:creationId xmlns:a16="http://schemas.microsoft.com/office/drawing/2014/main" id="{24DC9E94-7F4F-4966-A781-9D8FD67DA89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0" name="Line 49">
          <a:extLst>
            <a:ext uri="{FF2B5EF4-FFF2-40B4-BE49-F238E27FC236}">
              <a16:creationId xmlns:a16="http://schemas.microsoft.com/office/drawing/2014/main" id="{1C15BFF1-4A59-4075-A961-7A961BE26F2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1" name="Line 50">
          <a:extLst>
            <a:ext uri="{FF2B5EF4-FFF2-40B4-BE49-F238E27FC236}">
              <a16:creationId xmlns:a16="http://schemas.microsoft.com/office/drawing/2014/main" id="{B7EE613C-E967-4552-8C65-912AD45A6ED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2" name="Line 51">
          <a:extLst>
            <a:ext uri="{FF2B5EF4-FFF2-40B4-BE49-F238E27FC236}">
              <a16:creationId xmlns:a16="http://schemas.microsoft.com/office/drawing/2014/main" id="{C72DAE9A-484E-4026-80F3-BEB331BB9FB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3" name="Line 182">
          <a:extLst>
            <a:ext uri="{FF2B5EF4-FFF2-40B4-BE49-F238E27FC236}">
              <a16:creationId xmlns:a16="http://schemas.microsoft.com/office/drawing/2014/main" id="{0F2ED6A9-99AC-455C-8801-354471265B2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4" name="Line 183">
          <a:extLst>
            <a:ext uri="{FF2B5EF4-FFF2-40B4-BE49-F238E27FC236}">
              <a16:creationId xmlns:a16="http://schemas.microsoft.com/office/drawing/2014/main" id="{E4FC0200-568B-4757-8465-25B449A53C2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5" name="Line 184">
          <a:extLst>
            <a:ext uri="{FF2B5EF4-FFF2-40B4-BE49-F238E27FC236}">
              <a16:creationId xmlns:a16="http://schemas.microsoft.com/office/drawing/2014/main" id="{03EAFBC8-24B4-4FBA-B176-5133F3CBA4F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6" name="Line 185">
          <a:extLst>
            <a:ext uri="{FF2B5EF4-FFF2-40B4-BE49-F238E27FC236}">
              <a16:creationId xmlns:a16="http://schemas.microsoft.com/office/drawing/2014/main" id="{7F9DF25C-169E-4D2C-97C5-34435038CDF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7" name="Line 186">
          <a:extLst>
            <a:ext uri="{FF2B5EF4-FFF2-40B4-BE49-F238E27FC236}">
              <a16:creationId xmlns:a16="http://schemas.microsoft.com/office/drawing/2014/main" id="{5B29FFBA-C8B7-4F5E-972B-6C221606874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8" name="Line 187">
          <a:extLst>
            <a:ext uri="{FF2B5EF4-FFF2-40B4-BE49-F238E27FC236}">
              <a16:creationId xmlns:a16="http://schemas.microsoft.com/office/drawing/2014/main" id="{F4C2D81F-3B0C-4CA8-8B50-8A6D3AA8004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9" name="Line 46">
          <a:extLst>
            <a:ext uri="{FF2B5EF4-FFF2-40B4-BE49-F238E27FC236}">
              <a16:creationId xmlns:a16="http://schemas.microsoft.com/office/drawing/2014/main" id="{55FFA2E2-667B-4186-8B94-9C76130C146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0" name="Line 47">
          <a:extLst>
            <a:ext uri="{FF2B5EF4-FFF2-40B4-BE49-F238E27FC236}">
              <a16:creationId xmlns:a16="http://schemas.microsoft.com/office/drawing/2014/main" id="{A8F969BC-C660-474B-B422-E38577EDE39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001AC31A-8169-445A-B122-F540974A6E9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2" name="Line 49">
          <a:extLst>
            <a:ext uri="{FF2B5EF4-FFF2-40B4-BE49-F238E27FC236}">
              <a16:creationId xmlns:a16="http://schemas.microsoft.com/office/drawing/2014/main" id="{497B6C00-38D9-4942-86F0-918518AC22E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3" name="Line 50">
          <a:extLst>
            <a:ext uri="{FF2B5EF4-FFF2-40B4-BE49-F238E27FC236}">
              <a16:creationId xmlns:a16="http://schemas.microsoft.com/office/drawing/2014/main" id="{1E335F65-1E05-410D-8DC3-4780C348E8E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4" name="Line 51">
          <a:extLst>
            <a:ext uri="{FF2B5EF4-FFF2-40B4-BE49-F238E27FC236}">
              <a16:creationId xmlns:a16="http://schemas.microsoft.com/office/drawing/2014/main" id="{60C8A90F-CE7B-4655-8952-21A6FED0C5C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5" name="Line 182">
          <a:extLst>
            <a:ext uri="{FF2B5EF4-FFF2-40B4-BE49-F238E27FC236}">
              <a16:creationId xmlns:a16="http://schemas.microsoft.com/office/drawing/2014/main" id="{47616B98-3599-47F6-9225-A4E4285CB9E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6" name="Line 183">
          <a:extLst>
            <a:ext uri="{FF2B5EF4-FFF2-40B4-BE49-F238E27FC236}">
              <a16:creationId xmlns:a16="http://schemas.microsoft.com/office/drawing/2014/main" id="{985D9D1D-3F0F-4CF5-87AC-5168692E35F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7" name="Line 184">
          <a:extLst>
            <a:ext uri="{FF2B5EF4-FFF2-40B4-BE49-F238E27FC236}">
              <a16:creationId xmlns:a16="http://schemas.microsoft.com/office/drawing/2014/main" id="{047B6BC5-7A1A-4BCC-B63C-490E1D0854F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8" name="Line 185">
          <a:extLst>
            <a:ext uri="{FF2B5EF4-FFF2-40B4-BE49-F238E27FC236}">
              <a16:creationId xmlns:a16="http://schemas.microsoft.com/office/drawing/2014/main" id="{2119F4AE-1DCF-4302-8638-A7AC48426D5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9" name="Line 186">
          <a:extLst>
            <a:ext uri="{FF2B5EF4-FFF2-40B4-BE49-F238E27FC236}">
              <a16:creationId xmlns:a16="http://schemas.microsoft.com/office/drawing/2014/main" id="{83FEEBE7-E8DF-4089-B8D4-3A0140122C5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0" name="Line 187">
          <a:extLst>
            <a:ext uri="{FF2B5EF4-FFF2-40B4-BE49-F238E27FC236}">
              <a16:creationId xmlns:a16="http://schemas.microsoft.com/office/drawing/2014/main" id="{5E562081-08D7-4026-AA8F-464E6197549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1" name="Line 46">
          <a:extLst>
            <a:ext uri="{FF2B5EF4-FFF2-40B4-BE49-F238E27FC236}">
              <a16:creationId xmlns:a16="http://schemas.microsoft.com/office/drawing/2014/main" id="{B794FE29-0A71-4A3E-BED2-D6B10865523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2" name="Line 47">
          <a:extLst>
            <a:ext uri="{FF2B5EF4-FFF2-40B4-BE49-F238E27FC236}">
              <a16:creationId xmlns:a16="http://schemas.microsoft.com/office/drawing/2014/main" id="{6E5D9304-96F3-4361-945B-1002A8A2DDA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3" name="Line 48">
          <a:extLst>
            <a:ext uri="{FF2B5EF4-FFF2-40B4-BE49-F238E27FC236}">
              <a16:creationId xmlns:a16="http://schemas.microsoft.com/office/drawing/2014/main" id="{83213B16-E395-4E5C-B390-B8F7B951987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4" name="Line 49">
          <a:extLst>
            <a:ext uri="{FF2B5EF4-FFF2-40B4-BE49-F238E27FC236}">
              <a16:creationId xmlns:a16="http://schemas.microsoft.com/office/drawing/2014/main" id="{73419A75-B15B-4FC5-9BAC-BC17D11AB56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5" name="Line 50">
          <a:extLst>
            <a:ext uri="{FF2B5EF4-FFF2-40B4-BE49-F238E27FC236}">
              <a16:creationId xmlns:a16="http://schemas.microsoft.com/office/drawing/2014/main" id="{DB58FCED-484A-4C12-8194-E4B1263336C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6" name="Line 51">
          <a:extLst>
            <a:ext uri="{FF2B5EF4-FFF2-40B4-BE49-F238E27FC236}">
              <a16:creationId xmlns:a16="http://schemas.microsoft.com/office/drawing/2014/main" id="{0B6FF800-8FEA-4646-BCB9-52C1D321EC2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7" name="Line 182">
          <a:extLst>
            <a:ext uri="{FF2B5EF4-FFF2-40B4-BE49-F238E27FC236}">
              <a16:creationId xmlns:a16="http://schemas.microsoft.com/office/drawing/2014/main" id="{B47B3EE5-46DA-419B-A4B0-CCE692878FF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8" name="Line 183">
          <a:extLst>
            <a:ext uri="{FF2B5EF4-FFF2-40B4-BE49-F238E27FC236}">
              <a16:creationId xmlns:a16="http://schemas.microsoft.com/office/drawing/2014/main" id="{BEC7BA78-1F9E-4423-80D8-0F66090A353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19" name="Line 184">
          <a:extLst>
            <a:ext uri="{FF2B5EF4-FFF2-40B4-BE49-F238E27FC236}">
              <a16:creationId xmlns:a16="http://schemas.microsoft.com/office/drawing/2014/main" id="{80AEE37F-4A56-41E5-A95F-C8B1EE04A39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0" name="Line 185">
          <a:extLst>
            <a:ext uri="{FF2B5EF4-FFF2-40B4-BE49-F238E27FC236}">
              <a16:creationId xmlns:a16="http://schemas.microsoft.com/office/drawing/2014/main" id="{BCC1F4D8-E772-4CF1-8C9B-24E28CE8E29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1" name="Line 186">
          <a:extLst>
            <a:ext uri="{FF2B5EF4-FFF2-40B4-BE49-F238E27FC236}">
              <a16:creationId xmlns:a16="http://schemas.microsoft.com/office/drawing/2014/main" id="{C669FAB1-FA75-482E-BF74-BD38854F31D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2" name="Line 187">
          <a:extLst>
            <a:ext uri="{FF2B5EF4-FFF2-40B4-BE49-F238E27FC236}">
              <a16:creationId xmlns:a16="http://schemas.microsoft.com/office/drawing/2014/main" id="{4FE503F1-3E8F-44F4-9017-A32275BD802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3" name="Line 46">
          <a:extLst>
            <a:ext uri="{FF2B5EF4-FFF2-40B4-BE49-F238E27FC236}">
              <a16:creationId xmlns:a16="http://schemas.microsoft.com/office/drawing/2014/main" id="{EFD89B53-7B22-4C7D-9639-6F1E7C15D4C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4" name="Line 47">
          <a:extLst>
            <a:ext uri="{FF2B5EF4-FFF2-40B4-BE49-F238E27FC236}">
              <a16:creationId xmlns:a16="http://schemas.microsoft.com/office/drawing/2014/main" id="{C5692EFE-BB5D-43DA-A0B3-D790F7C4D1E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5" name="Line 48">
          <a:extLst>
            <a:ext uri="{FF2B5EF4-FFF2-40B4-BE49-F238E27FC236}">
              <a16:creationId xmlns:a16="http://schemas.microsoft.com/office/drawing/2014/main" id="{93A484A3-D730-4C28-9649-4E2AD669822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6" name="Line 49">
          <a:extLst>
            <a:ext uri="{FF2B5EF4-FFF2-40B4-BE49-F238E27FC236}">
              <a16:creationId xmlns:a16="http://schemas.microsoft.com/office/drawing/2014/main" id="{96FDB1ED-0C09-4269-A4F9-C9BFD06F5F5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7" name="Line 50">
          <a:extLst>
            <a:ext uri="{FF2B5EF4-FFF2-40B4-BE49-F238E27FC236}">
              <a16:creationId xmlns:a16="http://schemas.microsoft.com/office/drawing/2014/main" id="{64E3A328-BE70-4AEA-BAFF-80EC6B3880C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8" name="Line 51">
          <a:extLst>
            <a:ext uri="{FF2B5EF4-FFF2-40B4-BE49-F238E27FC236}">
              <a16:creationId xmlns:a16="http://schemas.microsoft.com/office/drawing/2014/main" id="{16F50D6A-443F-495D-8EB7-1C4225F2917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9" name="Line 182">
          <a:extLst>
            <a:ext uri="{FF2B5EF4-FFF2-40B4-BE49-F238E27FC236}">
              <a16:creationId xmlns:a16="http://schemas.microsoft.com/office/drawing/2014/main" id="{8AC2095B-CE61-4430-9EEB-F563C04F2CE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0" name="Line 183">
          <a:extLst>
            <a:ext uri="{FF2B5EF4-FFF2-40B4-BE49-F238E27FC236}">
              <a16:creationId xmlns:a16="http://schemas.microsoft.com/office/drawing/2014/main" id="{894A74D7-E6AD-497B-B1D5-9FE6C941F6A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1" name="Line 184">
          <a:extLst>
            <a:ext uri="{FF2B5EF4-FFF2-40B4-BE49-F238E27FC236}">
              <a16:creationId xmlns:a16="http://schemas.microsoft.com/office/drawing/2014/main" id="{DAC77E36-4127-41D4-97CB-443DA8B210C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2" name="Line 185">
          <a:extLst>
            <a:ext uri="{FF2B5EF4-FFF2-40B4-BE49-F238E27FC236}">
              <a16:creationId xmlns:a16="http://schemas.microsoft.com/office/drawing/2014/main" id="{5D9BB537-CFBC-40A9-94C3-4A8875BE53F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3" name="Line 186">
          <a:extLst>
            <a:ext uri="{FF2B5EF4-FFF2-40B4-BE49-F238E27FC236}">
              <a16:creationId xmlns:a16="http://schemas.microsoft.com/office/drawing/2014/main" id="{BD908976-C4E5-4EF6-A9AF-8A598DF8910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4" name="Line 187">
          <a:extLst>
            <a:ext uri="{FF2B5EF4-FFF2-40B4-BE49-F238E27FC236}">
              <a16:creationId xmlns:a16="http://schemas.microsoft.com/office/drawing/2014/main" id="{9B675D05-548D-4500-A85C-8D83118759F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5" name="Line 46">
          <a:extLst>
            <a:ext uri="{FF2B5EF4-FFF2-40B4-BE49-F238E27FC236}">
              <a16:creationId xmlns:a16="http://schemas.microsoft.com/office/drawing/2014/main" id="{F1932CBE-9AFB-44E1-8781-43C123ED5C3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6" name="Line 47">
          <a:extLst>
            <a:ext uri="{FF2B5EF4-FFF2-40B4-BE49-F238E27FC236}">
              <a16:creationId xmlns:a16="http://schemas.microsoft.com/office/drawing/2014/main" id="{BC020535-D7DC-4362-B74D-8DD60D5C70F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7" name="Line 48">
          <a:extLst>
            <a:ext uri="{FF2B5EF4-FFF2-40B4-BE49-F238E27FC236}">
              <a16:creationId xmlns:a16="http://schemas.microsoft.com/office/drawing/2014/main" id="{E2E8D3B7-9B7C-4329-A0A8-97EED270E7D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8" name="Line 49">
          <a:extLst>
            <a:ext uri="{FF2B5EF4-FFF2-40B4-BE49-F238E27FC236}">
              <a16:creationId xmlns:a16="http://schemas.microsoft.com/office/drawing/2014/main" id="{8F5F7D76-E309-49E7-89C9-1AA084648A4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9" name="Line 50">
          <a:extLst>
            <a:ext uri="{FF2B5EF4-FFF2-40B4-BE49-F238E27FC236}">
              <a16:creationId xmlns:a16="http://schemas.microsoft.com/office/drawing/2014/main" id="{4E3A0504-4E4E-494E-B4E3-331D69C657D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0" name="Line 51">
          <a:extLst>
            <a:ext uri="{FF2B5EF4-FFF2-40B4-BE49-F238E27FC236}">
              <a16:creationId xmlns:a16="http://schemas.microsoft.com/office/drawing/2014/main" id="{1BE251AA-FBB9-44D8-A356-E0732BD40F1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1" name="Line 182">
          <a:extLst>
            <a:ext uri="{FF2B5EF4-FFF2-40B4-BE49-F238E27FC236}">
              <a16:creationId xmlns:a16="http://schemas.microsoft.com/office/drawing/2014/main" id="{2C0AF8D8-45F8-44B4-B825-632A3A50BDE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2" name="Line 183">
          <a:extLst>
            <a:ext uri="{FF2B5EF4-FFF2-40B4-BE49-F238E27FC236}">
              <a16:creationId xmlns:a16="http://schemas.microsoft.com/office/drawing/2014/main" id="{4BD249A0-A3A3-416B-ACF9-628B38FA952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3" name="Line 184">
          <a:extLst>
            <a:ext uri="{FF2B5EF4-FFF2-40B4-BE49-F238E27FC236}">
              <a16:creationId xmlns:a16="http://schemas.microsoft.com/office/drawing/2014/main" id="{9273AC8F-370B-4577-9B42-0BCAE4D45A7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4" name="Line 185">
          <a:extLst>
            <a:ext uri="{FF2B5EF4-FFF2-40B4-BE49-F238E27FC236}">
              <a16:creationId xmlns:a16="http://schemas.microsoft.com/office/drawing/2014/main" id="{11A8CD5A-2B95-4B64-BF2F-5F5BA147A81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5" name="Line 186">
          <a:extLst>
            <a:ext uri="{FF2B5EF4-FFF2-40B4-BE49-F238E27FC236}">
              <a16:creationId xmlns:a16="http://schemas.microsoft.com/office/drawing/2014/main" id="{85CA94A4-00B9-42C6-8234-BED677AE333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6" name="Line 187">
          <a:extLst>
            <a:ext uri="{FF2B5EF4-FFF2-40B4-BE49-F238E27FC236}">
              <a16:creationId xmlns:a16="http://schemas.microsoft.com/office/drawing/2014/main" id="{620F0786-A8E5-463D-80DF-2E839B6CB19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9</xdr:col>
      <xdr:colOff>0</xdr:colOff>
      <xdr:row>30</xdr:row>
      <xdr:rowOff>0</xdr:rowOff>
    </xdr:from>
    <xdr:ext cx="1600770" cy="333376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BC4D0557-E4D7-4B15-A92A-61E0E79D157C}"/>
            </a:ext>
          </a:extLst>
        </xdr:cNvPr>
        <xdr:cNvSpPr txBox="1">
          <a:spLocks noChangeArrowheads="1"/>
        </xdr:cNvSpPr>
      </xdr:nvSpPr>
      <xdr:spPr bwMode="auto">
        <a:xfrm>
          <a:off x="11125200" y="8877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1600770" cy="33337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114A7953-9E71-4FF6-9BF4-13541207C2A3}"/>
            </a:ext>
          </a:extLst>
        </xdr:cNvPr>
        <xdr:cNvSpPr txBox="1">
          <a:spLocks noChangeArrowheads="1"/>
        </xdr:cNvSpPr>
      </xdr:nvSpPr>
      <xdr:spPr bwMode="auto">
        <a:xfrm>
          <a:off x="11125200" y="8877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1600770" cy="333376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6079369E-19F7-4E98-BA77-34B5835DA4B9}"/>
            </a:ext>
          </a:extLst>
        </xdr:cNvPr>
        <xdr:cNvSpPr txBox="1">
          <a:spLocks noChangeArrowheads="1"/>
        </xdr:cNvSpPr>
      </xdr:nvSpPr>
      <xdr:spPr bwMode="auto">
        <a:xfrm>
          <a:off x="11125200" y="8877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1600770" cy="33337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4B4F603D-4F04-45CA-AA41-9014A6CDE1DB}"/>
            </a:ext>
          </a:extLst>
        </xdr:cNvPr>
        <xdr:cNvSpPr txBox="1">
          <a:spLocks noChangeArrowheads="1"/>
        </xdr:cNvSpPr>
      </xdr:nvSpPr>
      <xdr:spPr bwMode="auto">
        <a:xfrm>
          <a:off x="11125200" y="8877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1" name="Line 46">
          <a:extLst>
            <a:ext uri="{FF2B5EF4-FFF2-40B4-BE49-F238E27FC236}">
              <a16:creationId xmlns:a16="http://schemas.microsoft.com/office/drawing/2014/main" id="{769BA4C5-C5AE-4737-995D-46D5BC7A13E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2" name="Line 47">
          <a:extLst>
            <a:ext uri="{FF2B5EF4-FFF2-40B4-BE49-F238E27FC236}">
              <a16:creationId xmlns:a16="http://schemas.microsoft.com/office/drawing/2014/main" id="{C6B98F1C-5C68-49B6-AB6D-634C3367D03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3" name="Line 48">
          <a:extLst>
            <a:ext uri="{FF2B5EF4-FFF2-40B4-BE49-F238E27FC236}">
              <a16:creationId xmlns:a16="http://schemas.microsoft.com/office/drawing/2014/main" id="{6EE4F1CA-9AF9-48C0-A8D5-76F93C9B50A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4" name="Line 49">
          <a:extLst>
            <a:ext uri="{FF2B5EF4-FFF2-40B4-BE49-F238E27FC236}">
              <a16:creationId xmlns:a16="http://schemas.microsoft.com/office/drawing/2014/main" id="{7F859765-E608-42C7-ADE6-66FB20B3C71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5" name="Line 50">
          <a:extLst>
            <a:ext uri="{FF2B5EF4-FFF2-40B4-BE49-F238E27FC236}">
              <a16:creationId xmlns:a16="http://schemas.microsoft.com/office/drawing/2014/main" id="{6953841B-9810-4FE6-A899-1036F54BD55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6" name="Line 51">
          <a:extLst>
            <a:ext uri="{FF2B5EF4-FFF2-40B4-BE49-F238E27FC236}">
              <a16:creationId xmlns:a16="http://schemas.microsoft.com/office/drawing/2014/main" id="{A4E6C556-6AE9-4F2B-AECD-0818396E513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7" name="Line 182">
          <a:extLst>
            <a:ext uri="{FF2B5EF4-FFF2-40B4-BE49-F238E27FC236}">
              <a16:creationId xmlns:a16="http://schemas.microsoft.com/office/drawing/2014/main" id="{E44EE5A9-BAB4-4530-95FB-3E4D75010B1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8" name="Line 183">
          <a:extLst>
            <a:ext uri="{FF2B5EF4-FFF2-40B4-BE49-F238E27FC236}">
              <a16:creationId xmlns:a16="http://schemas.microsoft.com/office/drawing/2014/main" id="{48A48F09-0874-40BB-9EE0-2127DD98936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9" name="Line 184">
          <a:extLst>
            <a:ext uri="{FF2B5EF4-FFF2-40B4-BE49-F238E27FC236}">
              <a16:creationId xmlns:a16="http://schemas.microsoft.com/office/drawing/2014/main" id="{822E2722-3039-41D1-8FAE-3A92DC854FD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0" name="Line 185">
          <a:extLst>
            <a:ext uri="{FF2B5EF4-FFF2-40B4-BE49-F238E27FC236}">
              <a16:creationId xmlns:a16="http://schemas.microsoft.com/office/drawing/2014/main" id="{8BEF90A6-5830-4408-A539-F1898578508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1" name="Line 186">
          <a:extLst>
            <a:ext uri="{FF2B5EF4-FFF2-40B4-BE49-F238E27FC236}">
              <a16:creationId xmlns:a16="http://schemas.microsoft.com/office/drawing/2014/main" id="{A1750892-6D2A-422B-9A60-7B8B64A7725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2" name="Line 187">
          <a:extLst>
            <a:ext uri="{FF2B5EF4-FFF2-40B4-BE49-F238E27FC236}">
              <a16:creationId xmlns:a16="http://schemas.microsoft.com/office/drawing/2014/main" id="{D503CF8B-8C4B-4D1F-B0E3-5AAB34EDA41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3" name="Line 46">
          <a:extLst>
            <a:ext uri="{FF2B5EF4-FFF2-40B4-BE49-F238E27FC236}">
              <a16:creationId xmlns:a16="http://schemas.microsoft.com/office/drawing/2014/main" id="{5E7800C6-E082-47D3-A601-D9457A42F92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4" name="Line 47">
          <a:extLst>
            <a:ext uri="{FF2B5EF4-FFF2-40B4-BE49-F238E27FC236}">
              <a16:creationId xmlns:a16="http://schemas.microsoft.com/office/drawing/2014/main" id="{4866583B-91C9-42A5-8F82-F95BB71B986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5" name="Line 48">
          <a:extLst>
            <a:ext uri="{FF2B5EF4-FFF2-40B4-BE49-F238E27FC236}">
              <a16:creationId xmlns:a16="http://schemas.microsoft.com/office/drawing/2014/main" id="{4A004881-05FC-496D-A559-89BE0A313C5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6" name="Line 49">
          <a:extLst>
            <a:ext uri="{FF2B5EF4-FFF2-40B4-BE49-F238E27FC236}">
              <a16:creationId xmlns:a16="http://schemas.microsoft.com/office/drawing/2014/main" id="{F39526C9-4C0B-4607-B40E-37ED32CA6F2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7" name="Line 50">
          <a:extLst>
            <a:ext uri="{FF2B5EF4-FFF2-40B4-BE49-F238E27FC236}">
              <a16:creationId xmlns:a16="http://schemas.microsoft.com/office/drawing/2014/main" id="{F8AC6503-A1F8-40C8-88D5-3682F777497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8" name="Line 51">
          <a:extLst>
            <a:ext uri="{FF2B5EF4-FFF2-40B4-BE49-F238E27FC236}">
              <a16:creationId xmlns:a16="http://schemas.microsoft.com/office/drawing/2014/main" id="{87901E8C-95F5-48A0-BE93-D74F1E7D988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9" name="Line 182">
          <a:extLst>
            <a:ext uri="{FF2B5EF4-FFF2-40B4-BE49-F238E27FC236}">
              <a16:creationId xmlns:a16="http://schemas.microsoft.com/office/drawing/2014/main" id="{F56E0094-6E8F-449B-8725-18E4ABE710D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0" name="Line 183">
          <a:extLst>
            <a:ext uri="{FF2B5EF4-FFF2-40B4-BE49-F238E27FC236}">
              <a16:creationId xmlns:a16="http://schemas.microsoft.com/office/drawing/2014/main" id="{4119C127-DCA1-476E-BC40-956E1DAF42E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1" name="Line 184">
          <a:extLst>
            <a:ext uri="{FF2B5EF4-FFF2-40B4-BE49-F238E27FC236}">
              <a16:creationId xmlns:a16="http://schemas.microsoft.com/office/drawing/2014/main" id="{09ED2839-8E71-458C-ABC0-527E77F34D2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2" name="Line 185">
          <a:extLst>
            <a:ext uri="{FF2B5EF4-FFF2-40B4-BE49-F238E27FC236}">
              <a16:creationId xmlns:a16="http://schemas.microsoft.com/office/drawing/2014/main" id="{291EA977-2DDB-4F4D-8EEB-1ED324CC300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3" name="Line 186">
          <a:extLst>
            <a:ext uri="{FF2B5EF4-FFF2-40B4-BE49-F238E27FC236}">
              <a16:creationId xmlns:a16="http://schemas.microsoft.com/office/drawing/2014/main" id="{4E55955A-DE86-44A0-8CC7-AA0A4DD2ACA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4" name="Line 187">
          <a:extLst>
            <a:ext uri="{FF2B5EF4-FFF2-40B4-BE49-F238E27FC236}">
              <a16:creationId xmlns:a16="http://schemas.microsoft.com/office/drawing/2014/main" id="{5FC227F9-B3EA-4240-952F-6AFE941BE31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5" name="Line 46">
          <a:extLst>
            <a:ext uri="{FF2B5EF4-FFF2-40B4-BE49-F238E27FC236}">
              <a16:creationId xmlns:a16="http://schemas.microsoft.com/office/drawing/2014/main" id="{9A2B0211-0BB9-4F19-8C35-93929A46453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6" name="Line 47">
          <a:extLst>
            <a:ext uri="{FF2B5EF4-FFF2-40B4-BE49-F238E27FC236}">
              <a16:creationId xmlns:a16="http://schemas.microsoft.com/office/drawing/2014/main" id="{2BBD6C98-A55D-4353-B7ED-CE3F9CB7D01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7" name="Line 48">
          <a:extLst>
            <a:ext uri="{FF2B5EF4-FFF2-40B4-BE49-F238E27FC236}">
              <a16:creationId xmlns:a16="http://schemas.microsoft.com/office/drawing/2014/main" id="{F7468C9F-DA0B-4AA4-85F5-4DA5200EA4E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8" name="Line 49">
          <a:extLst>
            <a:ext uri="{FF2B5EF4-FFF2-40B4-BE49-F238E27FC236}">
              <a16:creationId xmlns:a16="http://schemas.microsoft.com/office/drawing/2014/main" id="{FEA5A69C-9A41-438B-B5DF-AE49C4A29DC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9" name="Line 50">
          <a:extLst>
            <a:ext uri="{FF2B5EF4-FFF2-40B4-BE49-F238E27FC236}">
              <a16:creationId xmlns:a16="http://schemas.microsoft.com/office/drawing/2014/main" id="{2324B149-FAC4-4F04-910A-975410B486E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0" name="Line 51">
          <a:extLst>
            <a:ext uri="{FF2B5EF4-FFF2-40B4-BE49-F238E27FC236}">
              <a16:creationId xmlns:a16="http://schemas.microsoft.com/office/drawing/2014/main" id="{00D07550-B870-4FFF-A6D5-C23781089D1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1" name="Line 182">
          <a:extLst>
            <a:ext uri="{FF2B5EF4-FFF2-40B4-BE49-F238E27FC236}">
              <a16:creationId xmlns:a16="http://schemas.microsoft.com/office/drawing/2014/main" id="{39F872B7-BD27-40BC-B713-5A30DCF0C0C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2" name="Line 183">
          <a:extLst>
            <a:ext uri="{FF2B5EF4-FFF2-40B4-BE49-F238E27FC236}">
              <a16:creationId xmlns:a16="http://schemas.microsoft.com/office/drawing/2014/main" id="{41ADAFCA-2F54-4D61-B872-62A0A8D607F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3" name="Line 184">
          <a:extLst>
            <a:ext uri="{FF2B5EF4-FFF2-40B4-BE49-F238E27FC236}">
              <a16:creationId xmlns:a16="http://schemas.microsoft.com/office/drawing/2014/main" id="{0F018E6F-D613-4BC4-943B-5552DF3A589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4" name="Line 185">
          <a:extLst>
            <a:ext uri="{FF2B5EF4-FFF2-40B4-BE49-F238E27FC236}">
              <a16:creationId xmlns:a16="http://schemas.microsoft.com/office/drawing/2014/main" id="{A0C0E74F-8EFC-4A52-B9FF-A1060C2BA3A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5" name="Line 186">
          <a:extLst>
            <a:ext uri="{FF2B5EF4-FFF2-40B4-BE49-F238E27FC236}">
              <a16:creationId xmlns:a16="http://schemas.microsoft.com/office/drawing/2014/main" id="{433F4266-73AB-4781-84BA-072B625C3F9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6" name="Line 187">
          <a:extLst>
            <a:ext uri="{FF2B5EF4-FFF2-40B4-BE49-F238E27FC236}">
              <a16:creationId xmlns:a16="http://schemas.microsoft.com/office/drawing/2014/main" id="{0CA27FD8-7784-40D1-8CC5-1BB0B49E32C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7" name="Line 46">
          <a:extLst>
            <a:ext uri="{FF2B5EF4-FFF2-40B4-BE49-F238E27FC236}">
              <a16:creationId xmlns:a16="http://schemas.microsoft.com/office/drawing/2014/main" id="{5721E521-F076-40F9-A3FD-49CFABE73EA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8" name="Line 47">
          <a:extLst>
            <a:ext uri="{FF2B5EF4-FFF2-40B4-BE49-F238E27FC236}">
              <a16:creationId xmlns:a16="http://schemas.microsoft.com/office/drawing/2014/main" id="{B7C8D681-1E34-461A-9827-CDFE6BCE1B1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9" name="Line 48">
          <a:extLst>
            <a:ext uri="{FF2B5EF4-FFF2-40B4-BE49-F238E27FC236}">
              <a16:creationId xmlns:a16="http://schemas.microsoft.com/office/drawing/2014/main" id="{85FE7B25-2193-4318-9AFC-36FB968A69A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0" name="Line 49">
          <a:extLst>
            <a:ext uri="{FF2B5EF4-FFF2-40B4-BE49-F238E27FC236}">
              <a16:creationId xmlns:a16="http://schemas.microsoft.com/office/drawing/2014/main" id="{8F07444C-556D-4970-9529-FB7A8F2F7C4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1" name="Line 50">
          <a:extLst>
            <a:ext uri="{FF2B5EF4-FFF2-40B4-BE49-F238E27FC236}">
              <a16:creationId xmlns:a16="http://schemas.microsoft.com/office/drawing/2014/main" id="{2E773D53-9562-4873-9585-333B58D5820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2" name="Line 51">
          <a:extLst>
            <a:ext uri="{FF2B5EF4-FFF2-40B4-BE49-F238E27FC236}">
              <a16:creationId xmlns:a16="http://schemas.microsoft.com/office/drawing/2014/main" id="{F8375679-24D7-4692-913A-B41D3930610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3" name="Line 182">
          <a:extLst>
            <a:ext uri="{FF2B5EF4-FFF2-40B4-BE49-F238E27FC236}">
              <a16:creationId xmlns:a16="http://schemas.microsoft.com/office/drawing/2014/main" id="{C1DF4A01-F4AF-4BBA-B7BC-F068C0912D5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4" name="Line 183">
          <a:extLst>
            <a:ext uri="{FF2B5EF4-FFF2-40B4-BE49-F238E27FC236}">
              <a16:creationId xmlns:a16="http://schemas.microsoft.com/office/drawing/2014/main" id="{F542CFD9-6BAD-4B9E-93C1-F52F9440B1C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5" name="Line 184">
          <a:extLst>
            <a:ext uri="{FF2B5EF4-FFF2-40B4-BE49-F238E27FC236}">
              <a16:creationId xmlns:a16="http://schemas.microsoft.com/office/drawing/2014/main" id="{B0FC875A-4840-4770-80BC-A52E65A2BD3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6" name="Line 185">
          <a:extLst>
            <a:ext uri="{FF2B5EF4-FFF2-40B4-BE49-F238E27FC236}">
              <a16:creationId xmlns:a16="http://schemas.microsoft.com/office/drawing/2014/main" id="{21119259-6917-49DF-BC6F-6A819F73E7F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7" name="Line 186">
          <a:extLst>
            <a:ext uri="{FF2B5EF4-FFF2-40B4-BE49-F238E27FC236}">
              <a16:creationId xmlns:a16="http://schemas.microsoft.com/office/drawing/2014/main" id="{5FA95BAC-362A-4D41-B2C4-403C4C2284B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8" name="Line 187">
          <a:extLst>
            <a:ext uri="{FF2B5EF4-FFF2-40B4-BE49-F238E27FC236}">
              <a16:creationId xmlns:a16="http://schemas.microsoft.com/office/drawing/2014/main" id="{42F88892-6537-4B49-805B-0C4AA188DAF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9" name="Line 46">
          <a:extLst>
            <a:ext uri="{FF2B5EF4-FFF2-40B4-BE49-F238E27FC236}">
              <a16:creationId xmlns:a16="http://schemas.microsoft.com/office/drawing/2014/main" id="{6E20782D-4F20-44CB-BFF6-348FAD07315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0" name="Line 47">
          <a:extLst>
            <a:ext uri="{FF2B5EF4-FFF2-40B4-BE49-F238E27FC236}">
              <a16:creationId xmlns:a16="http://schemas.microsoft.com/office/drawing/2014/main" id="{C65A3F30-FE41-46F2-AEFD-1BDFBFD847A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1" name="Line 48">
          <a:extLst>
            <a:ext uri="{FF2B5EF4-FFF2-40B4-BE49-F238E27FC236}">
              <a16:creationId xmlns:a16="http://schemas.microsoft.com/office/drawing/2014/main" id="{4341C1E5-793E-4F94-ADEA-9F289D6E586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2" name="Line 49">
          <a:extLst>
            <a:ext uri="{FF2B5EF4-FFF2-40B4-BE49-F238E27FC236}">
              <a16:creationId xmlns:a16="http://schemas.microsoft.com/office/drawing/2014/main" id="{D5B28ABF-8B8E-4B65-9253-EEB62122276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3" name="Line 50">
          <a:extLst>
            <a:ext uri="{FF2B5EF4-FFF2-40B4-BE49-F238E27FC236}">
              <a16:creationId xmlns:a16="http://schemas.microsoft.com/office/drawing/2014/main" id="{B0790279-3359-4679-BB3D-2271DDED8C1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4" name="Line 51">
          <a:extLst>
            <a:ext uri="{FF2B5EF4-FFF2-40B4-BE49-F238E27FC236}">
              <a16:creationId xmlns:a16="http://schemas.microsoft.com/office/drawing/2014/main" id="{2ED14C5D-C812-47E8-8F78-0830DCD9F14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5" name="Line 182">
          <a:extLst>
            <a:ext uri="{FF2B5EF4-FFF2-40B4-BE49-F238E27FC236}">
              <a16:creationId xmlns:a16="http://schemas.microsoft.com/office/drawing/2014/main" id="{9679263E-A305-42E2-A6F2-04F0CFE6793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6" name="Line 183">
          <a:extLst>
            <a:ext uri="{FF2B5EF4-FFF2-40B4-BE49-F238E27FC236}">
              <a16:creationId xmlns:a16="http://schemas.microsoft.com/office/drawing/2014/main" id="{EA350BE0-FDF7-42F6-93E8-45A62B64B78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7" name="Line 184">
          <a:extLst>
            <a:ext uri="{FF2B5EF4-FFF2-40B4-BE49-F238E27FC236}">
              <a16:creationId xmlns:a16="http://schemas.microsoft.com/office/drawing/2014/main" id="{01EE9D00-2CFB-46F0-B011-E0577385AB2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8" name="Line 185">
          <a:extLst>
            <a:ext uri="{FF2B5EF4-FFF2-40B4-BE49-F238E27FC236}">
              <a16:creationId xmlns:a16="http://schemas.microsoft.com/office/drawing/2014/main" id="{F1E52CF7-F9D5-4E7A-AC28-2ADA5C217B6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9" name="Line 186">
          <a:extLst>
            <a:ext uri="{FF2B5EF4-FFF2-40B4-BE49-F238E27FC236}">
              <a16:creationId xmlns:a16="http://schemas.microsoft.com/office/drawing/2014/main" id="{6DC105D2-09CA-4EDE-B1DA-863CA239F6B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0" name="Line 187">
          <a:extLst>
            <a:ext uri="{FF2B5EF4-FFF2-40B4-BE49-F238E27FC236}">
              <a16:creationId xmlns:a16="http://schemas.microsoft.com/office/drawing/2014/main" id="{8C93533C-6DE2-4844-B1D7-E565190D947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1" name="Line 46">
          <a:extLst>
            <a:ext uri="{FF2B5EF4-FFF2-40B4-BE49-F238E27FC236}">
              <a16:creationId xmlns:a16="http://schemas.microsoft.com/office/drawing/2014/main" id="{E7C966A5-2A7B-428F-80FE-19B2292B34F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2" name="Line 47">
          <a:extLst>
            <a:ext uri="{FF2B5EF4-FFF2-40B4-BE49-F238E27FC236}">
              <a16:creationId xmlns:a16="http://schemas.microsoft.com/office/drawing/2014/main" id="{CC09E02B-DF4F-4458-B49E-D4A3C90D795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3" name="Line 48">
          <a:extLst>
            <a:ext uri="{FF2B5EF4-FFF2-40B4-BE49-F238E27FC236}">
              <a16:creationId xmlns:a16="http://schemas.microsoft.com/office/drawing/2014/main" id="{5EFF2B21-495E-4E83-B8DF-0B4631C27A1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4" name="Line 49">
          <a:extLst>
            <a:ext uri="{FF2B5EF4-FFF2-40B4-BE49-F238E27FC236}">
              <a16:creationId xmlns:a16="http://schemas.microsoft.com/office/drawing/2014/main" id="{6D45F5AC-24D2-4B5F-8A6F-7D6053172AD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5" name="Line 50">
          <a:extLst>
            <a:ext uri="{FF2B5EF4-FFF2-40B4-BE49-F238E27FC236}">
              <a16:creationId xmlns:a16="http://schemas.microsoft.com/office/drawing/2014/main" id="{EB898CF3-6B2D-4D41-B582-10C2E09EEB8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6" name="Line 51">
          <a:extLst>
            <a:ext uri="{FF2B5EF4-FFF2-40B4-BE49-F238E27FC236}">
              <a16:creationId xmlns:a16="http://schemas.microsoft.com/office/drawing/2014/main" id="{80B0F97E-3A1C-4640-8628-57B9DE3D9FB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7" name="Line 182">
          <a:extLst>
            <a:ext uri="{FF2B5EF4-FFF2-40B4-BE49-F238E27FC236}">
              <a16:creationId xmlns:a16="http://schemas.microsoft.com/office/drawing/2014/main" id="{F3131409-4828-49AA-927D-9C948FA9B92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8" name="Line 183">
          <a:extLst>
            <a:ext uri="{FF2B5EF4-FFF2-40B4-BE49-F238E27FC236}">
              <a16:creationId xmlns:a16="http://schemas.microsoft.com/office/drawing/2014/main" id="{5B0F6607-6054-491B-AD7F-D5446EC208C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9" name="Line 184">
          <a:extLst>
            <a:ext uri="{FF2B5EF4-FFF2-40B4-BE49-F238E27FC236}">
              <a16:creationId xmlns:a16="http://schemas.microsoft.com/office/drawing/2014/main" id="{E5A41577-B535-4C24-ADC9-423C59C5C2E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0" name="Line 185">
          <a:extLst>
            <a:ext uri="{FF2B5EF4-FFF2-40B4-BE49-F238E27FC236}">
              <a16:creationId xmlns:a16="http://schemas.microsoft.com/office/drawing/2014/main" id="{BBFCB9CB-1055-49E0-A09F-87CAE9AF2AB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1" name="Line 186">
          <a:extLst>
            <a:ext uri="{FF2B5EF4-FFF2-40B4-BE49-F238E27FC236}">
              <a16:creationId xmlns:a16="http://schemas.microsoft.com/office/drawing/2014/main" id="{05ABECC2-97BE-4F47-84CD-C1FA124AF96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2" name="Line 187">
          <a:extLst>
            <a:ext uri="{FF2B5EF4-FFF2-40B4-BE49-F238E27FC236}">
              <a16:creationId xmlns:a16="http://schemas.microsoft.com/office/drawing/2014/main" id="{3B2340B4-2A84-4328-9FA2-4E755CB13BD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3" name="Line 46">
          <a:extLst>
            <a:ext uri="{FF2B5EF4-FFF2-40B4-BE49-F238E27FC236}">
              <a16:creationId xmlns:a16="http://schemas.microsoft.com/office/drawing/2014/main" id="{955A0FBF-F247-448E-9991-1145C20E888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4" name="Line 47">
          <a:extLst>
            <a:ext uri="{FF2B5EF4-FFF2-40B4-BE49-F238E27FC236}">
              <a16:creationId xmlns:a16="http://schemas.microsoft.com/office/drawing/2014/main" id="{680FCCE1-12A0-4F9D-93A4-EE05F6E051E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5" name="Line 48">
          <a:extLst>
            <a:ext uri="{FF2B5EF4-FFF2-40B4-BE49-F238E27FC236}">
              <a16:creationId xmlns:a16="http://schemas.microsoft.com/office/drawing/2014/main" id="{C6328A7C-825E-49B2-900C-DEF4D54BE5E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6" name="Line 49">
          <a:extLst>
            <a:ext uri="{FF2B5EF4-FFF2-40B4-BE49-F238E27FC236}">
              <a16:creationId xmlns:a16="http://schemas.microsoft.com/office/drawing/2014/main" id="{AA965352-940A-4DCB-AA32-53FCDD356E3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7" name="Line 50">
          <a:extLst>
            <a:ext uri="{FF2B5EF4-FFF2-40B4-BE49-F238E27FC236}">
              <a16:creationId xmlns:a16="http://schemas.microsoft.com/office/drawing/2014/main" id="{72B2C22E-CBEE-4497-89F7-4478C5F52EF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8" name="Line 51">
          <a:extLst>
            <a:ext uri="{FF2B5EF4-FFF2-40B4-BE49-F238E27FC236}">
              <a16:creationId xmlns:a16="http://schemas.microsoft.com/office/drawing/2014/main" id="{ED3C9F62-EB0C-43EF-936D-B5D886E9443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9" name="Line 182">
          <a:extLst>
            <a:ext uri="{FF2B5EF4-FFF2-40B4-BE49-F238E27FC236}">
              <a16:creationId xmlns:a16="http://schemas.microsoft.com/office/drawing/2014/main" id="{85D5B9F5-82C0-4C2D-A5AD-1D4D0A0811C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0" name="Line 183">
          <a:extLst>
            <a:ext uri="{FF2B5EF4-FFF2-40B4-BE49-F238E27FC236}">
              <a16:creationId xmlns:a16="http://schemas.microsoft.com/office/drawing/2014/main" id="{2500B699-83A3-4475-89C4-EF05E47CF08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1" name="Line 184">
          <a:extLst>
            <a:ext uri="{FF2B5EF4-FFF2-40B4-BE49-F238E27FC236}">
              <a16:creationId xmlns:a16="http://schemas.microsoft.com/office/drawing/2014/main" id="{82E18C85-0181-43E7-8F19-30D6BB5EF11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2" name="Line 185">
          <a:extLst>
            <a:ext uri="{FF2B5EF4-FFF2-40B4-BE49-F238E27FC236}">
              <a16:creationId xmlns:a16="http://schemas.microsoft.com/office/drawing/2014/main" id="{7D5AD80F-D155-4CC4-B6E3-53CD92612FA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3" name="Line 186">
          <a:extLst>
            <a:ext uri="{FF2B5EF4-FFF2-40B4-BE49-F238E27FC236}">
              <a16:creationId xmlns:a16="http://schemas.microsoft.com/office/drawing/2014/main" id="{1546CFD3-26E8-44CD-892E-BFE97868B4A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4" name="Line 187">
          <a:extLst>
            <a:ext uri="{FF2B5EF4-FFF2-40B4-BE49-F238E27FC236}">
              <a16:creationId xmlns:a16="http://schemas.microsoft.com/office/drawing/2014/main" id="{C50FBD0F-DBCC-4F28-B143-838538ED6EB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5" name="Line 46">
          <a:extLst>
            <a:ext uri="{FF2B5EF4-FFF2-40B4-BE49-F238E27FC236}">
              <a16:creationId xmlns:a16="http://schemas.microsoft.com/office/drawing/2014/main" id="{B3E812DD-2865-4265-824D-FDEE06AAE19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6" name="Line 47">
          <a:extLst>
            <a:ext uri="{FF2B5EF4-FFF2-40B4-BE49-F238E27FC236}">
              <a16:creationId xmlns:a16="http://schemas.microsoft.com/office/drawing/2014/main" id="{69B3A70B-53BD-4E55-B024-2A5E9933504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7" name="Line 48">
          <a:extLst>
            <a:ext uri="{FF2B5EF4-FFF2-40B4-BE49-F238E27FC236}">
              <a16:creationId xmlns:a16="http://schemas.microsoft.com/office/drawing/2014/main" id="{5BB1EAAA-8950-4FE6-AFF0-22E5F049974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8" name="Line 49">
          <a:extLst>
            <a:ext uri="{FF2B5EF4-FFF2-40B4-BE49-F238E27FC236}">
              <a16:creationId xmlns:a16="http://schemas.microsoft.com/office/drawing/2014/main" id="{9CF10D45-CF35-4AD7-A816-9FEAF9CCBE0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9" name="Line 50">
          <a:extLst>
            <a:ext uri="{FF2B5EF4-FFF2-40B4-BE49-F238E27FC236}">
              <a16:creationId xmlns:a16="http://schemas.microsoft.com/office/drawing/2014/main" id="{602635FD-0343-444A-AE68-5FB73863C9A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0" name="Line 51">
          <a:extLst>
            <a:ext uri="{FF2B5EF4-FFF2-40B4-BE49-F238E27FC236}">
              <a16:creationId xmlns:a16="http://schemas.microsoft.com/office/drawing/2014/main" id="{27DB9E18-D5A0-4E94-8429-BC9F318068B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1" name="Line 182">
          <a:extLst>
            <a:ext uri="{FF2B5EF4-FFF2-40B4-BE49-F238E27FC236}">
              <a16:creationId xmlns:a16="http://schemas.microsoft.com/office/drawing/2014/main" id="{AC9CA88A-C287-4EF5-B2C2-9E29573945F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2" name="Line 183">
          <a:extLst>
            <a:ext uri="{FF2B5EF4-FFF2-40B4-BE49-F238E27FC236}">
              <a16:creationId xmlns:a16="http://schemas.microsoft.com/office/drawing/2014/main" id="{3DA516C7-2C78-4F33-9563-721853EB093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3" name="Line 184">
          <a:extLst>
            <a:ext uri="{FF2B5EF4-FFF2-40B4-BE49-F238E27FC236}">
              <a16:creationId xmlns:a16="http://schemas.microsoft.com/office/drawing/2014/main" id="{33812124-693D-4EE5-B2AD-865A30293CC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4" name="Line 185">
          <a:extLst>
            <a:ext uri="{FF2B5EF4-FFF2-40B4-BE49-F238E27FC236}">
              <a16:creationId xmlns:a16="http://schemas.microsoft.com/office/drawing/2014/main" id="{122D2F22-9060-4F4F-A8FD-F2224513583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5" name="Line 186">
          <a:extLst>
            <a:ext uri="{FF2B5EF4-FFF2-40B4-BE49-F238E27FC236}">
              <a16:creationId xmlns:a16="http://schemas.microsoft.com/office/drawing/2014/main" id="{35C9A732-6CC3-4F20-9416-D8CA7F98198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6" name="Line 187">
          <a:extLst>
            <a:ext uri="{FF2B5EF4-FFF2-40B4-BE49-F238E27FC236}">
              <a16:creationId xmlns:a16="http://schemas.microsoft.com/office/drawing/2014/main" id="{8F7C2F9F-459A-4A56-93BD-46FF0D1845B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7" name="Line 46">
          <a:extLst>
            <a:ext uri="{FF2B5EF4-FFF2-40B4-BE49-F238E27FC236}">
              <a16:creationId xmlns:a16="http://schemas.microsoft.com/office/drawing/2014/main" id="{5588BF80-CEF0-4C4D-87BC-6F689E25290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8" name="Line 47">
          <a:extLst>
            <a:ext uri="{FF2B5EF4-FFF2-40B4-BE49-F238E27FC236}">
              <a16:creationId xmlns:a16="http://schemas.microsoft.com/office/drawing/2014/main" id="{72456A39-CD99-4524-BFC4-CEE6B963B79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49" name="Line 48">
          <a:extLst>
            <a:ext uri="{FF2B5EF4-FFF2-40B4-BE49-F238E27FC236}">
              <a16:creationId xmlns:a16="http://schemas.microsoft.com/office/drawing/2014/main" id="{2D3A5DF7-84BF-4D6F-85EC-990474A30C7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0" name="Line 49">
          <a:extLst>
            <a:ext uri="{FF2B5EF4-FFF2-40B4-BE49-F238E27FC236}">
              <a16:creationId xmlns:a16="http://schemas.microsoft.com/office/drawing/2014/main" id="{D5A5EDA8-C586-4F70-B834-D1DC433FB80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1" name="Line 50">
          <a:extLst>
            <a:ext uri="{FF2B5EF4-FFF2-40B4-BE49-F238E27FC236}">
              <a16:creationId xmlns:a16="http://schemas.microsoft.com/office/drawing/2014/main" id="{BFD83EBB-EA70-45A3-BCB6-71AC6FAAFAE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2" name="Line 51">
          <a:extLst>
            <a:ext uri="{FF2B5EF4-FFF2-40B4-BE49-F238E27FC236}">
              <a16:creationId xmlns:a16="http://schemas.microsoft.com/office/drawing/2014/main" id="{62441331-F52D-4667-83FD-C668A189B48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3" name="Line 182">
          <a:extLst>
            <a:ext uri="{FF2B5EF4-FFF2-40B4-BE49-F238E27FC236}">
              <a16:creationId xmlns:a16="http://schemas.microsoft.com/office/drawing/2014/main" id="{6F3D9885-CB8C-45EB-8569-B55745BB98B7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4" name="Line 183">
          <a:extLst>
            <a:ext uri="{FF2B5EF4-FFF2-40B4-BE49-F238E27FC236}">
              <a16:creationId xmlns:a16="http://schemas.microsoft.com/office/drawing/2014/main" id="{1C411007-B5D2-430A-B07F-02C71DC5985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5" name="Line 184">
          <a:extLst>
            <a:ext uri="{FF2B5EF4-FFF2-40B4-BE49-F238E27FC236}">
              <a16:creationId xmlns:a16="http://schemas.microsoft.com/office/drawing/2014/main" id="{1490AA03-63D5-44B3-B6A2-FA5BC2B3238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6" name="Line 185">
          <a:extLst>
            <a:ext uri="{FF2B5EF4-FFF2-40B4-BE49-F238E27FC236}">
              <a16:creationId xmlns:a16="http://schemas.microsoft.com/office/drawing/2014/main" id="{3BF19558-4205-4EDA-A372-9BC90FEC264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7" name="Line 186">
          <a:extLst>
            <a:ext uri="{FF2B5EF4-FFF2-40B4-BE49-F238E27FC236}">
              <a16:creationId xmlns:a16="http://schemas.microsoft.com/office/drawing/2014/main" id="{B0B77BF1-05E7-49D4-8DD2-10DD8BE8D6E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8" name="Line 187">
          <a:extLst>
            <a:ext uri="{FF2B5EF4-FFF2-40B4-BE49-F238E27FC236}">
              <a16:creationId xmlns:a16="http://schemas.microsoft.com/office/drawing/2014/main" id="{3189C0AD-0200-49C9-9A03-4BC03755FBC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59" name="Line 46">
          <a:extLst>
            <a:ext uri="{FF2B5EF4-FFF2-40B4-BE49-F238E27FC236}">
              <a16:creationId xmlns:a16="http://schemas.microsoft.com/office/drawing/2014/main" id="{D530F96F-D7F2-45B6-A074-B140B43CC2B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0" name="Line 47">
          <a:extLst>
            <a:ext uri="{FF2B5EF4-FFF2-40B4-BE49-F238E27FC236}">
              <a16:creationId xmlns:a16="http://schemas.microsoft.com/office/drawing/2014/main" id="{4E28C288-8440-4B84-A3B7-843636D26A8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1" name="Line 48">
          <a:extLst>
            <a:ext uri="{FF2B5EF4-FFF2-40B4-BE49-F238E27FC236}">
              <a16:creationId xmlns:a16="http://schemas.microsoft.com/office/drawing/2014/main" id="{ED1CF33A-B5D9-46F8-83EB-A554E2158E8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2" name="Line 49">
          <a:extLst>
            <a:ext uri="{FF2B5EF4-FFF2-40B4-BE49-F238E27FC236}">
              <a16:creationId xmlns:a16="http://schemas.microsoft.com/office/drawing/2014/main" id="{DF5D0052-473A-4069-9A85-8D412CEB802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3" name="Line 50">
          <a:extLst>
            <a:ext uri="{FF2B5EF4-FFF2-40B4-BE49-F238E27FC236}">
              <a16:creationId xmlns:a16="http://schemas.microsoft.com/office/drawing/2014/main" id="{F6C102B8-5BB4-4652-9D4A-2DEF2E584F7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4" name="Line 51">
          <a:extLst>
            <a:ext uri="{FF2B5EF4-FFF2-40B4-BE49-F238E27FC236}">
              <a16:creationId xmlns:a16="http://schemas.microsoft.com/office/drawing/2014/main" id="{E0144551-3804-4387-B0DB-FC0DABA1B23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5" name="Line 182">
          <a:extLst>
            <a:ext uri="{FF2B5EF4-FFF2-40B4-BE49-F238E27FC236}">
              <a16:creationId xmlns:a16="http://schemas.microsoft.com/office/drawing/2014/main" id="{8F7BF45F-1F6C-4671-8326-59806C1764C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6" name="Line 183">
          <a:extLst>
            <a:ext uri="{FF2B5EF4-FFF2-40B4-BE49-F238E27FC236}">
              <a16:creationId xmlns:a16="http://schemas.microsoft.com/office/drawing/2014/main" id="{4E1FDA81-5395-40CF-97DB-FD15F2EF3A9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7" name="Line 184">
          <a:extLst>
            <a:ext uri="{FF2B5EF4-FFF2-40B4-BE49-F238E27FC236}">
              <a16:creationId xmlns:a16="http://schemas.microsoft.com/office/drawing/2014/main" id="{7DA665F5-D8AC-4304-B8D5-8FD73E1224D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8" name="Line 185">
          <a:extLst>
            <a:ext uri="{FF2B5EF4-FFF2-40B4-BE49-F238E27FC236}">
              <a16:creationId xmlns:a16="http://schemas.microsoft.com/office/drawing/2014/main" id="{A19F775A-95E3-41DB-89A0-4EDBDC0F788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69" name="Line 186">
          <a:extLst>
            <a:ext uri="{FF2B5EF4-FFF2-40B4-BE49-F238E27FC236}">
              <a16:creationId xmlns:a16="http://schemas.microsoft.com/office/drawing/2014/main" id="{06F99920-9575-40E7-B3CC-56910E9F680C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0" name="Line 187">
          <a:extLst>
            <a:ext uri="{FF2B5EF4-FFF2-40B4-BE49-F238E27FC236}">
              <a16:creationId xmlns:a16="http://schemas.microsoft.com/office/drawing/2014/main" id="{1FCC8D28-FFD2-4332-9AB9-7AE2BF40B4B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1" name="Line 46">
          <a:extLst>
            <a:ext uri="{FF2B5EF4-FFF2-40B4-BE49-F238E27FC236}">
              <a16:creationId xmlns:a16="http://schemas.microsoft.com/office/drawing/2014/main" id="{C2B18B34-653B-4C72-BE71-2D4AAD48ECB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2" name="Line 47">
          <a:extLst>
            <a:ext uri="{FF2B5EF4-FFF2-40B4-BE49-F238E27FC236}">
              <a16:creationId xmlns:a16="http://schemas.microsoft.com/office/drawing/2014/main" id="{9B645039-36D9-4A1E-8420-5CF0855E571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3" name="Line 48">
          <a:extLst>
            <a:ext uri="{FF2B5EF4-FFF2-40B4-BE49-F238E27FC236}">
              <a16:creationId xmlns:a16="http://schemas.microsoft.com/office/drawing/2014/main" id="{1CD35EF6-DE30-4978-B6BA-A816C58DAEE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4" name="Line 49">
          <a:extLst>
            <a:ext uri="{FF2B5EF4-FFF2-40B4-BE49-F238E27FC236}">
              <a16:creationId xmlns:a16="http://schemas.microsoft.com/office/drawing/2014/main" id="{45D214D7-F48E-4C43-8CBB-75846D20644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5" name="Line 50">
          <a:extLst>
            <a:ext uri="{FF2B5EF4-FFF2-40B4-BE49-F238E27FC236}">
              <a16:creationId xmlns:a16="http://schemas.microsoft.com/office/drawing/2014/main" id="{B56D5F5E-725C-4BE0-9C94-8678060F24C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6" name="Line 51">
          <a:extLst>
            <a:ext uri="{FF2B5EF4-FFF2-40B4-BE49-F238E27FC236}">
              <a16:creationId xmlns:a16="http://schemas.microsoft.com/office/drawing/2014/main" id="{6FCA202F-80B7-4E74-BEE5-D13F134F77E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7" name="Line 182">
          <a:extLst>
            <a:ext uri="{FF2B5EF4-FFF2-40B4-BE49-F238E27FC236}">
              <a16:creationId xmlns:a16="http://schemas.microsoft.com/office/drawing/2014/main" id="{9DFEBFD3-1CD7-4267-87C5-960492945A38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8" name="Line 183">
          <a:extLst>
            <a:ext uri="{FF2B5EF4-FFF2-40B4-BE49-F238E27FC236}">
              <a16:creationId xmlns:a16="http://schemas.microsoft.com/office/drawing/2014/main" id="{316BF886-009F-4B1C-BB63-86C6B9E053BD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79" name="Line 184">
          <a:extLst>
            <a:ext uri="{FF2B5EF4-FFF2-40B4-BE49-F238E27FC236}">
              <a16:creationId xmlns:a16="http://schemas.microsoft.com/office/drawing/2014/main" id="{8C396667-C207-43BB-999A-57E376B17A05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0" name="Line 185">
          <a:extLst>
            <a:ext uri="{FF2B5EF4-FFF2-40B4-BE49-F238E27FC236}">
              <a16:creationId xmlns:a16="http://schemas.microsoft.com/office/drawing/2014/main" id="{4880F145-36F0-4B31-B7DD-A872FC3D353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1" name="Line 186">
          <a:extLst>
            <a:ext uri="{FF2B5EF4-FFF2-40B4-BE49-F238E27FC236}">
              <a16:creationId xmlns:a16="http://schemas.microsoft.com/office/drawing/2014/main" id="{8D24ABAB-1DD8-4C7E-BBD0-485858197C1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2" name="Line 187">
          <a:extLst>
            <a:ext uri="{FF2B5EF4-FFF2-40B4-BE49-F238E27FC236}">
              <a16:creationId xmlns:a16="http://schemas.microsoft.com/office/drawing/2014/main" id="{62A40863-11F9-405B-9AF5-3E39C7143ECB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3" name="Line 46">
          <a:extLst>
            <a:ext uri="{FF2B5EF4-FFF2-40B4-BE49-F238E27FC236}">
              <a16:creationId xmlns:a16="http://schemas.microsoft.com/office/drawing/2014/main" id="{341B99E5-3B06-4F6E-A8C8-2682F7A6E31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4" name="Line 47">
          <a:extLst>
            <a:ext uri="{FF2B5EF4-FFF2-40B4-BE49-F238E27FC236}">
              <a16:creationId xmlns:a16="http://schemas.microsoft.com/office/drawing/2014/main" id="{C8A3E2E2-A8B8-414E-9985-0A52F6780EC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5" name="Line 48">
          <a:extLst>
            <a:ext uri="{FF2B5EF4-FFF2-40B4-BE49-F238E27FC236}">
              <a16:creationId xmlns:a16="http://schemas.microsoft.com/office/drawing/2014/main" id="{61FEF595-4D13-4ACD-BB4F-1C629F9A9B50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6" name="Line 49">
          <a:extLst>
            <a:ext uri="{FF2B5EF4-FFF2-40B4-BE49-F238E27FC236}">
              <a16:creationId xmlns:a16="http://schemas.microsoft.com/office/drawing/2014/main" id="{8ED82D42-707F-48C4-88F2-CD4D14999E79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7" name="Line 50">
          <a:extLst>
            <a:ext uri="{FF2B5EF4-FFF2-40B4-BE49-F238E27FC236}">
              <a16:creationId xmlns:a16="http://schemas.microsoft.com/office/drawing/2014/main" id="{D3E6A142-5F57-44B3-AC2E-A4147079DA8E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8" name="Line 51">
          <a:extLst>
            <a:ext uri="{FF2B5EF4-FFF2-40B4-BE49-F238E27FC236}">
              <a16:creationId xmlns:a16="http://schemas.microsoft.com/office/drawing/2014/main" id="{31783F3E-552C-44B1-AC01-23D522F88CF1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89" name="Line 182">
          <a:extLst>
            <a:ext uri="{FF2B5EF4-FFF2-40B4-BE49-F238E27FC236}">
              <a16:creationId xmlns:a16="http://schemas.microsoft.com/office/drawing/2014/main" id="{25548A7F-2860-4F28-A651-F4BFBD3546A3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90" name="Line 183">
          <a:extLst>
            <a:ext uri="{FF2B5EF4-FFF2-40B4-BE49-F238E27FC236}">
              <a16:creationId xmlns:a16="http://schemas.microsoft.com/office/drawing/2014/main" id="{AB309E73-F2B8-4F0E-B032-5C79FB1454A4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91" name="Line 184">
          <a:extLst>
            <a:ext uri="{FF2B5EF4-FFF2-40B4-BE49-F238E27FC236}">
              <a16:creationId xmlns:a16="http://schemas.microsoft.com/office/drawing/2014/main" id="{5E82CC6C-0EBB-4E2A-8B4A-1055E340EEC6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92" name="Line 185">
          <a:extLst>
            <a:ext uri="{FF2B5EF4-FFF2-40B4-BE49-F238E27FC236}">
              <a16:creationId xmlns:a16="http://schemas.microsoft.com/office/drawing/2014/main" id="{87F56873-DCE1-4E7E-8109-A78071BA392A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93" name="Line 186">
          <a:extLst>
            <a:ext uri="{FF2B5EF4-FFF2-40B4-BE49-F238E27FC236}">
              <a16:creationId xmlns:a16="http://schemas.microsoft.com/office/drawing/2014/main" id="{1C28BF6E-9FBF-4D4D-AAB7-170D7AABC442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94" name="Line 187">
          <a:extLst>
            <a:ext uri="{FF2B5EF4-FFF2-40B4-BE49-F238E27FC236}">
              <a16:creationId xmlns:a16="http://schemas.microsoft.com/office/drawing/2014/main" id="{829C8696-EE8C-4AFB-A849-903B360BA39F}"/>
            </a:ext>
          </a:extLst>
        </xdr:cNvPr>
        <xdr:cNvSpPr>
          <a:spLocks noChangeShapeType="1"/>
        </xdr:cNvSpPr>
      </xdr:nvSpPr>
      <xdr:spPr bwMode="auto">
        <a:xfrm>
          <a:off x="11125200" y="1021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5" name="Line 46">
          <a:extLst>
            <a:ext uri="{FF2B5EF4-FFF2-40B4-BE49-F238E27FC236}">
              <a16:creationId xmlns:a16="http://schemas.microsoft.com/office/drawing/2014/main" id="{75E09673-0635-41D6-ADB6-11D867EFE4B7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6" name="Line 47">
          <a:extLst>
            <a:ext uri="{FF2B5EF4-FFF2-40B4-BE49-F238E27FC236}">
              <a16:creationId xmlns:a16="http://schemas.microsoft.com/office/drawing/2014/main" id="{1B8525BF-37F1-415D-AEEA-030DC56ED716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7" name="Line 48">
          <a:extLst>
            <a:ext uri="{FF2B5EF4-FFF2-40B4-BE49-F238E27FC236}">
              <a16:creationId xmlns:a16="http://schemas.microsoft.com/office/drawing/2014/main" id="{205D2AD2-57AF-4F72-A59F-2AA02AA55A02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8" name="Line 49">
          <a:extLst>
            <a:ext uri="{FF2B5EF4-FFF2-40B4-BE49-F238E27FC236}">
              <a16:creationId xmlns:a16="http://schemas.microsoft.com/office/drawing/2014/main" id="{A0AAE4E5-E77E-4A35-8338-234A712D1CCF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9" name="Line 50">
          <a:extLst>
            <a:ext uri="{FF2B5EF4-FFF2-40B4-BE49-F238E27FC236}">
              <a16:creationId xmlns:a16="http://schemas.microsoft.com/office/drawing/2014/main" id="{3DDCBD71-715C-4DA9-881E-049BE3B41B50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0" name="Line 51">
          <a:extLst>
            <a:ext uri="{FF2B5EF4-FFF2-40B4-BE49-F238E27FC236}">
              <a16:creationId xmlns:a16="http://schemas.microsoft.com/office/drawing/2014/main" id="{9207AACE-17ED-4865-8181-55B7D8F3A936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1" name="Line 182">
          <a:extLst>
            <a:ext uri="{FF2B5EF4-FFF2-40B4-BE49-F238E27FC236}">
              <a16:creationId xmlns:a16="http://schemas.microsoft.com/office/drawing/2014/main" id="{CB4CB3AB-E27D-4784-B877-BA80F714D40E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2" name="Line 183">
          <a:extLst>
            <a:ext uri="{FF2B5EF4-FFF2-40B4-BE49-F238E27FC236}">
              <a16:creationId xmlns:a16="http://schemas.microsoft.com/office/drawing/2014/main" id="{0F9D60E2-BABF-4A82-922B-BB758E0F5CCE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3" name="Line 184">
          <a:extLst>
            <a:ext uri="{FF2B5EF4-FFF2-40B4-BE49-F238E27FC236}">
              <a16:creationId xmlns:a16="http://schemas.microsoft.com/office/drawing/2014/main" id="{DDEDF9DF-2ACE-45AD-8F59-42DD6E7378AB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4" name="Line 185">
          <a:extLst>
            <a:ext uri="{FF2B5EF4-FFF2-40B4-BE49-F238E27FC236}">
              <a16:creationId xmlns:a16="http://schemas.microsoft.com/office/drawing/2014/main" id="{82E45E96-4B8F-4186-B56C-C01F8C170EBC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5" name="Line 186">
          <a:extLst>
            <a:ext uri="{FF2B5EF4-FFF2-40B4-BE49-F238E27FC236}">
              <a16:creationId xmlns:a16="http://schemas.microsoft.com/office/drawing/2014/main" id="{BFE0624A-7FD8-4B77-836A-C6EA458B9108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6" name="Line 187">
          <a:extLst>
            <a:ext uri="{FF2B5EF4-FFF2-40B4-BE49-F238E27FC236}">
              <a16:creationId xmlns:a16="http://schemas.microsoft.com/office/drawing/2014/main" id="{EEFFF46D-97CD-4074-A5CD-1469C0942C95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7" name="Line 46">
          <a:extLst>
            <a:ext uri="{FF2B5EF4-FFF2-40B4-BE49-F238E27FC236}">
              <a16:creationId xmlns:a16="http://schemas.microsoft.com/office/drawing/2014/main" id="{4D7C090D-0151-481F-8B59-D5E5B80A5608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8" name="Line 47">
          <a:extLst>
            <a:ext uri="{FF2B5EF4-FFF2-40B4-BE49-F238E27FC236}">
              <a16:creationId xmlns:a16="http://schemas.microsoft.com/office/drawing/2014/main" id="{D6A4169E-F917-480E-9AE7-EA1058145997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9" name="Line 48">
          <a:extLst>
            <a:ext uri="{FF2B5EF4-FFF2-40B4-BE49-F238E27FC236}">
              <a16:creationId xmlns:a16="http://schemas.microsoft.com/office/drawing/2014/main" id="{F8A98BA0-41EF-4746-889D-4C29C0512862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0" name="Line 49">
          <a:extLst>
            <a:ext uri="{FF2B5EF4-FFF2-40B4-BE49-F238E27FC236}">
              <a16:creationId xmlns:a16="http://schemas.microsoft.com/office/drawing/2014/main" id="{B1A56967-D174-4FD7-8604-3DB76A32092A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1" name="Line 50">
          <a:extLst>
            <a:ext uri="{FF2B5EF4-FFF2-40B4-BE49-F238E27FC236}">
              <a16:creationId xmlns:a16="http://schemas.microsoft.com/office/drawing/2014/main" id="{3BFD29E6-A235-488F-8AFF-2B4DC98B9523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2" name="Line 51">
          <a:extLst>
            <a:ext uri="{FF2B5EF4-FFF2-40B4-BE49-F238E27FC236}">
              <a16:creationId xmlns:a16="http://schemas.microsoft.com/office/drawing/2014/main" id="{F85B7686-1196-4CC7-8714-845F635666A2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3" name="Line 182">
          <a:extLst>
            <a:ext uri="{FF2B5EF4-FFF2-40B4-BE49-F238E27FC236}">
              <a16:creationId xmlns:a16="http://schemas.microsoft.com/office/drawing/2014/main" id="{B8452055-543A-4132-802A-5CFA00026363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4" name="Line 183">
          <a:extLst>
            <a:ext uri="{FF2B5EF4-FFF2-40B4-BE49-F238E27FC236}">
              <a16:creationId xmlns:a16="http://schemas.microsoft.com/office/drawing/2014/main" id="{1B89AD05-4EE1-4DF4-8AAD-1DBB9FEE5EFC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5" name="Line 184">
          <a:extLst>
            <a:ext uri="{FF2B5EF4-FFF2-40B4-BE49-F238E27FC236}">
              <a16:creationId xmlns:a16="http://schemas.microsoft.com/office/drawing/2014/main" id="{E3141870-0956-4936-8755-9BADDB7F80C0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6" name="Line 185">
          <a:extLst>
            <a:ext uri="{FF2B5EF4-FFF2-40B4-BE49-F238E27FC236}">
              <a16:creationId xmlns:a16="http://schemas.microsoft.com/office/drawing/2014/main" id="{CC418D1E-9B7F-40D3-89DA-7D3AC538A6AA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7" name="Line 186">
          <a:extLst>
            <a:ext uri="{FF2B5EF4-FFF2-40B4-BE49-F238E27FC236}">
              <a16:creationId xmlns:a16="http://schemas.microsoft.com/office/drawing/2014/main" id="{C4F8EEF9-3008-4EE5-BA04-01E165A03006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8" name="Line 187">
          <a:extLst>
            <a:ext uri="{FF2B5EF4-FFF2-40B4-BE49-F238E27FC236}">
              <a16:creationId xmlns:a16="http://schemas.microsoft.com/office/drawing/2014/main" id="{1D635452-3CBE-47CE-A34C-8562C2852E69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9" name="Line 46">
          <a:extLst>
            <a:ext uri="{FF2B5EF4-FFF2-40B4-BE49-F238E27FC236}">
              <a16:creationId xmlns:a16="http://schemas.microsoft.com/office/drawing/2014/main" id="{4DCAEDDB-CB91-49DB-AABD-1A2726AE9C70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0" name="Line 47">
          <a:extLst>
            <a:ext uri="{FF2B5EF4-FFF2-40B4-BE49-F238E27FC236}">
              <a16:creationId xmlns:a16="http://schemas.microsoft.com/office/drawing/2014/main" id="{1D88E7A0-606C-4F40-BAFF-C992580DB025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1" name="Line 48">
          <a:extLst>
            <a:ext uri="{FF2B5EF4-FFF2-40B4-BE49-F238E27FC236}">
              <a16:creationId xmlns:a16="http://schemas.microsoft.com/office/drawing/2014/main" id="{FD003B1A-860D-42E2-BABA-4A83D9E748E8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2" name="Line 49">
          <a:extLst>
            <a:ext uri="{FF2B5EF4-FFF2-40B4-BE49-F238E27FC236}">
              <a16:creationId xmlns:a16="http://schemas.microsoft.com/office/drawing/2014/main" id="{44B6639D-435D-445C-885F-C274E01C01E7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3" name="Line 50">
          <a:extLst>
            <a:ext uri="{FF2B5EF4-FFF2-40B4-BE49-F238E27FC236}">
              <a16:creationId xmlns:a16="http://schemas.microsoft.com/office/drawing/2014/main" id="{1B00313D-4790-4191-BBA8-69BDB5BAEFEE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4" name="Line 51">
          <a:extLst>
            <a:ext uri="{FF2B5EF4-FFF2-40B4-BE49-F238E27FC236}">
              <a16:creationId xmlns:a16="http://schemas.microsoft.com/office/drawing/2014/main" id="{8FEF9464-D01D-4504-8724-366ED1646877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5" name="Line 182">
          <a:extLst>
            <a:ext uri="{FF2B5EF4-FFF2-40B4-BE49-F238E27FC236}">
              <a16:creationId xmlns:a16="http://schemas.microsoft.com/office/drawing/2014/main" id="{485D0584-F7CB-4ABF-B6E4-6E2502309203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6" name="Line 183">
          <a:extLst>
            <a:ext uri="{FF2B5EF4-FFF2-40B4-BE49-F238E27FC236}">
              <a16:creationId xmlns:a16="http://schemas.microsoft.com/office/drawing/2014/main" id="{5440D072-6AA7-4CAF-BB47-F4FC2C5F605E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7" name="Line 184">
          <a:extLst>
            <a:ext uri="{FF2B5EF4-FFF2-40B4-BE49-F238E27FC236}">
              <a16:creationId xmlns:a16="http://schemas.microsoft.com/office/drawing/2014/main" id="{BEE86743-CD4D-49C7-B2E5-525B02B64355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8" name="Line 185">
          <a:extLst>
            <a:ext uri="{FF2B5EF4-FFF2-40B4-BE49-F238E27FC236}">
              <a16:creationId xmlns:a16="http://schemas.microsoft.com/office/drawing/2014/main" id="{3A51D27E-3954-4221-93B4-82577582BBB7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9" name="Line 186">
          <a:extLst>
            <a:ext uri="{FF2B5EF4-FFF2-40B4-BE49-F238E27FC236}">
              <a16:creationId xmlns:a16="http://schemas.microsoft.com/office/drawing/2014/main" id="{F21A2BF1-B315-4C44-920E-7566F94BD16B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0" name="Line 187">
          <a:extLst>
            <a:ext uri="{FF2B5EF4-FFF2-40B4-BE49-F238E27FC236}">
              <a16:creationId xmlns:a16="http://schemas.microsoft.com/office/drawing/2014/main" id="{0EDC963A-00A7-4503-AC59-0C046C43464A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1" name="Line 46">
          <a:extLst>
            <a:ext uri="{FF2B5EF4-FFF2-40B4-BE49-F238E27FC236}">
              <a16:creationId xmlns:a16="http://schemas.microsoft.com/office/drawing/2014/main" id="{9C6B5125-C977-4FC6-A39F-E10CA14A7E3D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2" name="Line 47">
          <a:extLst>
            <a:ext uri="{FF2B5EF4-FFF2-40B4-BE49-F238E27FC236}">
              <a16:creationId xmlns:a16="http://schemas.microsoft.com/office/drawing/2014/main" id="{6C5C0C18-F45B-42FD-82BE-A8B1D7FF7251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3" name="Line 48">
          <a:extLst>
            <a:ext uri="{FF2B5EF4-FFF2-40B4-BE49-F238E27FC236}">
              <a16:creationId xmlns:a16="http://schemas.microsoft.com/office/drawing/2014/main" id="{26779811-6160-4133-9293-F219F9C7BA58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4" name="Line 49">
          <a:extLst>
            <a:ext uri="{FF2B5EF4-FFF2-40B4-BE49-F238E27FC236}">
              <a16:creationId xmlns:a16="http://schemas.microsoft.com/office/drawing/2014/main" id="{B8F61209-37AC-488A-826E-61ADE8620CCC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5" name="Line 50">
          <a:extLst>
            <a:ext uri="{FF2B5EF4-FFF2-40B4-BE49-F238E27FC236}">
              <a16:creationId xmlns:a16="http://schemas.microsoft.com/office/drawing/2014/main" id="{7EABEFCE-0B97-45BB-B982-7B02DB198D22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6" name="Line 51">
          <a:extLst>
            <a:ext uri="{FF2B5EF4-FFF2-40B4-BE49-F238E27FC236}">
              <a16:creationId xmlns:a16="http://schemas.microsoft.com/office/drawing/2014/main" id="{9E5377BB-FB86-44E0-A977-1DA57E75CA6C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7" name="Line 182">
          <a:extLst>
            <a:ext uri="{FF2B5EF4-FFF2-40B4-BE49-F238E27FC236}">
              <a16:creationId xmlns:a16="http://schemas.microsoft.com/office/drawing/2014/main" id="{49C1DF95-8538-438A-8FBC-A088C050E4FB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8" name="Line 183">
          <a:extLst>
            <a:ext uri="{FF2B5EF4-FFF2-40B4-BE49-F238E27FC236}">
              <a16:creationId xmlns:a16="http://schemas.microsoft.com/office/drawing/2014/main" id="{B7F2CB76-101A-49D7-ABD1-F9BAA34745D8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9" name="Line 184">
          <a:extLst>
            <a:ext uri="{FF2B5EF4-FFF2-40B4-BE49-F238E27FC236}">
              <a16:creationId xmlns:a16="http://schemas.microsoft.com/office/drawing/2014/main" id="{535D9895-3C40-4585-8572-A187864B308D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40" name="Line 185">
          <a:extLst>
            <a:ext uri="{FF2B5EF4-FFF2-40B4-BE49-F238E27FC236}">
              <a16:creationId xmlns:a16="http://schemas.microsoft.com/office/drawing/2014/main" id="{A1358692-C431-4E43-A649-AA8CC2DC4188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41" name="Line 186">
          <a:extLst>
            <a:ext uri="{FF2B5EF4-FFF2-40B4-BE49-F238E27FC236}">
              <a16:creationId xmlns:a16="http://schemas.microsoft.com/office/drawing/2014/main" id="{35F4B603-7C1E-4E01-B008-81274160497F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42" name="Line 187">
          <a:extLst>
            <a:ext uri="{FF2B5EF4-FFF2-40B4-BE49-F238E27FC236}">
              <a16:creationId xmlns:a16="http://schemas.microsoft.com/office/drawing/2014/main" id="{FED1782B-04D3-4947-94A9-74F1138A2AD9}"/>
            </a:ext>
          </a:extLst>
        </xdr:cNvPr>
        <xdr:cNvSpPr>
          <a:spLocks noChangeShapeType="1"/>
        </xdr:cNvSpPr>
      </xdr:nvSpPr>
      <xdr:spPr bwMode="auto">
        <a:xfrm>
          <a:off x="11125200" y="1059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43" name="Line 46">
          <a:extLst>
            <a:ext uri="{FF2B5EF4-FFF2-40B4-BE49-F238E27FC236}">
              <a16:creationId xmlns:a16="http://schemas.microsoft.com/office/drawing/2014/main" id="{A4B97901-5D86-48CA-9FAC-B4E0768EEB02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44" name="Line 47">
          <a:extLst>
            <a:ext uri="{FF2B5EF4-FFF2-40B4-BE49-F238E27FC236}">
              <a16:creationId xmlns:a16="http://schemas.microsoft.com/office/drawing/2014/main" id="{65FC7C6D-507C-4FE9-8CAF-8375D5B5F801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45" name="Line 48">
          <a:extLst>
            <a:ext uri="{FF2B5EF4-FFF2-40B4-BE49-F238E27FC236}">
              <a16:creationId xmlns:a16="http://schemas.microsoft.com/office/drawing/2014/main" id="{2231B760-9523-41F6-A3E2-7E46E8D18758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46" name="Line 49">
          <a:extLst>
            <a:ext uri="{FF2B5EF4-FFF2-40B4-BE49-F238E27FC236}">
              <a16:creationId xmlns:a16="http://schemas.microsoft.com/office/drawing/2014/main" id="{CADD8465-0B05-4F3D-8086-E536367EB5A6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47" name="Line 50">
          <a:extLst>
            <a:ext uri="{FF2B5EF4-FFF2-40B4-BE49-F238E27FC236}">
              <a16:creationId xmlns:a16="http://schemas.microsoft.com/office/drawing/2014/main" id="{A879359A-0F4F-4A8C-90A8-9AD6A35951F1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48" name="Line 51">
          <a:extLst>
            <a:ext uri="{FF2B5EF4-FFF2-40B4-BE49-F238E27FC236}">
              <a16:creationId xmlns:a16="http://schemas.microsoft.com/office/drawing/2014/main" id="{40BDF487-8596-4B66-A16A-8507A49E8378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49" name="Line 182">
          <a:extLst>
            <a:ext uri="{FF2B5EF4-FFF2-40B4-BE49-F238E27FC236}">
              <a16:creationId xmlns:a16="http://schemas.microsoft.com/office/drawing/2014/main" id="{778C891B-E3DB-478F-9330-0F115BE30E45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0" name="Line 183">
          <a:extLst>
            <a:ext uri="{FF2B5EF4-FFF2-40B4-BE49-F238E27FC236}">
              <a16:creationId xmlns:a16="http://schemas.microsoft.com/office/drawing/2014/main" id="{A516624C-21C0-4A8C-BF11-D162AFBDE261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1" name="Line 184">
          <a:extLst>
            <a:ext uri="{FF2B5EF4-FFF2-40B4-BE49-F238E27FC236}">
              <a16:creationId xmlns:a16="http://schemas.microsoft.com/office/drawing/2014/main" id="{50AB832F-1786-489C-B868-D6CC847BA14B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2" name="Line 185">
          <a:extLst>
            <a:ext uri="{FF2B5EF4-FFF2-40B4-BE49-F238E27FC236}">
              <a16:creationId xmlns:a16="http://schemas.microsoft.com/office/drawing/2014/main" id="{AECFD73E-4758-4604-B21C-BA42E71135A7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3" name="Line 186">
          <a:extLst>
            <a:ext uri="{FF2B5EF4-FFF2-40B4-BE49-F238E27FC236}">
              <a16:creationId xmlns:a16="http://schemas.microsoft.com/office/drawing/2014/main" id="{88A20B6A-7F56-41C7-8B74-6C1299638869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4" name="Line 187">
          <a:extLst>
            <a:ext uri="{FF2B5EF4-FFF2-40B4-BE49-F238E27FC236}">
              <a16:creationId xmlns:a16="http://schemas.microsoft.com/office/drawing/2014/main" id="{44027934-D391-47F5-BC87-B9F797359997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5" name="Line 46">
          <a:extLst>
            <a:ext uri="{FF2B5EF4-FFF2-40B4-BE49-F238E27FC236}">
              <a16:creationId xmlns:a16="http://schemas.microsoft.com/office/drawing/2014/main" id="{3B2F9BF3-488F-4703-ADBD-32B9407E6656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6" name="Line 47">
          <a:extLst>
            <a:ext uri="{FF2B5EF4-FFF2-40B4-BE49-F238E27FC236}">
              <a16:creationId xmlns:a16="http://schemas.microsoft.com/office/drawing/2014/main" id="{25017AFC-6BA9-4D53-8A5A-F496A4C240A2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7" name="Line 48">
          <a:extLst>
            <a:ext uri="{FF2B5EF4-FFF2-40B4-BE49-F238E27FC236}">
              <a16:creationId xmlns:a16="http://schemas.microsoft.com/office/drawing/2014/main" id="{0EC241C2-CFC1-4ED9-824F-9D44B12D043B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8" name="Line 49">
          <a:extLst>
            <a:ext uri="{FF2B5EF4-FFF2-40B4-BE49-F238E27FC236}">
              <a16:creationId xmlns:a16="http://schemas.microsoft.com/office/drawing/2014/main" id="{050B1F9F-F95E-4148-AAE3-B82689816A3B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9" name="Line 50">
          <a:extLst>
            <a:ext uri="{FF2B5EF4-FFF2-40B4-BE49-F238E27FC236}">
              <a16:creationId xmlns:a16="http://schemas.microsoft.com/office/drawing/2014/main" id="{09059CEF-FCA5-4B2E-AAAC-2304BBCC5F93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0" name="Line 51">
          <a:extLst>
            <a:ext uri="{FF2B5EF4-FFF2-40B4-BE49-F238E27FC236}">
              <a16:creationId xmlns:a16="http://schemas.microsoft.com/office/drawing/2014/main" id="{6D91C1C0-48A5-4646-B728-2125BD6A6BDE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1" name="Line 182">
          <a:extLst>
            <a:ext uri="{FF2B5EF4-FFF2-40B4-BE49-F238E27FC236}">
              <a16:creationId xmlns:a16="http://schemas.microsoft.com/office/drawing/2014/main" id="{47C53D0B-46A4-42D0-94EF-2DBD9B396EB8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2" name="Line 183">
          <a:extLst>
            <a:ext uri="{FF2B5EF4-FFF2-40B4-BE49-F238E27FC236}">
              <a16:creationId xmlns:a16="http://schemas.microsoft.com/office/drawing/2014/main" id="{B9901929-7CA2-439B-98AF-69E1F58E985E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3" name="Line 184">
          <a:extLst>
            <a:ext uri="{FF2B5EF4-FFF2-40B4-BE49-F238E27FC236}">
              <a16:creationId xmlns:a16="http://schemas.microsoft.com/office/drawing/2014/main" id="{B95C351A-3CE1-4180-A6EF-A52924A3E441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4" name="Line 185">
          <a:extLst>
            <a:ext uri="{FF2B5EF4-FFF2-40B4-BE49-F238E27FC236}">
              <a16:creationId xmlns:a16="http://schemas.microsoft.com/office/drawing/2014/main" id="{706B08F6-BD32-41D0-A318-0A1958735E80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5" name="Line 186">
          <a:extLst>
            <a:ext uri="{FF2B5EF4-FFF2-40B4-BE49-F238E27FC236}">
              <a16:creationId xmlns:a16="http://schemas.microsoft.com/office/drawing/2014/main" id="{AC714C48-AA05-4CD2-B6B4-CC44A83563BA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6" name="Line 187">
          <a:extLst>
            <a:ext uri="{FF2B5EF4-FFF2-40B4-BE49-F238E27FC236}">
              <a16:creationId xmlns:a16="http://schemas.microsoft.com/office/drawing/2014/main" id="{9C28C71C-2641-4671-B568-B87BE87DA549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7" name="Line 46">
          <a:extLst>
            <a:ext uri="{FF2B5EF4-FFF2-40B4-BE49-F238E27FC236}">
              <a16:creationId xmlns:a16="http://schemas.microsoft.com/office/drawing/2014/main" id="{8AD0445F-B5A7-4196-B9E0-BA1FB0A1A4B2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8" name="Line 47">
          <a:extLst>
            <a:ext uri="{FF2B5EF4-FFF2-40B4-BE49-F238E27FC236}">
              <a16:creationId xmlns:a16="http://schemas.microsoft.com/office/drawing/2014/main" id="{21B216E0-6174-45DC-905D-F35FECDED1BC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9" name="Line 48">
          <a:extLst>
            <a:ext uri="{FF2B5EF4-FFF2-40B4-BE49-F238E27FC236}">
              <a16:creationId xmlns:a16="http://schemas.microsoft.com/office/drawing/2014/main" id="{CD199BF2-1B57-4786-84AA-832B35ED46CE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0" name="Line 49">
          <a:extLst>
            <a:ext uri="{FF2B5EF4-FFF2-40B4-BE49-F238E27FC236}">
              <a16:creationId xmlns:a16="http://schemas.microsoft.com/office/drawing/2014/main" id="{CCD3D94C-3ED0-404A-9C7F-A8395E384610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1" name="Line 50">
          <a:extLst>
            <a:ext uri="{FF2B5EF4-FFF2-40B4-BE49-F238E27FC236}">
              <a16:creationId xmlns:a16="http://schemas.microsoft.com/office/drawing/2014/main" id="{B6527C20-ABF0-4A81-A17F-4358D4F2EE36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2" name="Line 51">
          <a:extLst>
            <a:ext uri="{FF2B5EF4-FFF2-40B4-BE49-F238E27FC236}">
              <a16:creationId xmlns:a16="http://schemas.microsoft.com/office/drawing/2014/main" id="{986C651F-E2E2-4848-96AE-57DEF2E7207F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3" name="Line 182">
          <a:extLst>
            <a:ext uri="{FF2B5EF4-FFF2-40B4-BE49-F238E27FC236}">
              <a16:creationId xmlns:a16="http://schemas.microsoft.com/office/drawing/2014/main" id="{2D6B5602-6AB6-4A8A-9897-3F9E980C6E5A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4" name="Line 183">
          <a:extLst>
            <a:ext uri="{FF2B5EF4-FFF2-40B4-BE49-F238E27FC236}">
              <a16:creationId xmlns:a16="http://schemas.microsoft.com/office/drawing/2014/main" id="{A1B09AB7-3555-4ACB-8E6C-69358C7A1A01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5" name="Line 184">
          <a:extLst>
            <a:ext uri="{FF2B5EF4-FFF2-40B4-BE49-F238E27FC236}">
              <a16:creationId xmlns:a16="http://schemas.microsoft.com/office/drawing/2014/main" id="{DE08E4F3-2FB2-4743-8A70-2440FF671082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6" name="Line 185">
          <a:extLst>
            <a:ext uri="{FF2B5EF4-FFF2-40B4-BE49-F238E27FC236}">
              <a16:creationId xmlns:a16="http://schemas.microsoft.com/office/drawing/2014/main" id="{D9F6E797-21B8-4718-AC33-2DB42D611E1B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7" name="Line 186">
          <a:extLst>
            <a:ext uri="{FF2B5EF4-FFF2-40B4-BE49-F238E27FC236}">
              <a16:creationId xmlns:a16="http://schemas.microsoft.com/office/drawing/2014/main" id="{B21FDC84-12D3-46A5-8B6A-7BCB1C93C2A4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8" name="Line 187">
          <a:extLst>
            <a:ext uri="{FF2B5EF4-FFF2-40B4-BE49-F238E27FC236}">
              <a16:creationId xmlns:a16="http://schemas.microsoft.com/office/drawing/2014/main" id="{AD8626B8-2D9B-4D85-8EC6-038069B935E1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9" name="Line 46">
          <a:extLst>
            <a:ext uri="{FF2B5EF4-FFF2-40B4-BE49-F238E27FC236}">
              <a16:creationId xmlns:a16="http://schemas.microsoft.com/office/drawing/2014/main" id="{2839B729-6DA4-40F6-A42B-FCA99902F94D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0" name="Line 47">
          <a:extLst>
            <a:ext uri="{FF2B5EF4-FFF2-40B4-BE49-F238E27FC236}">
              <a16:creationId xmlns:a16="http://schemas.microsoft.com/office/drawing/2014/main" id="{81D2C262-E876-4DF3-8818-E2927DC4FEDB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1" name="Line 48">
          <a:extLst>
            <a:ext uri="{FF2B5EF4-FFF2-40B4-BE49-F238E27FC236}">
              <a16:creationId xmlns:a16="http://schemas.microsoft.com/office/drawing/2014/main" id="{ABF65560-C7BB-4349-98A5-E33F85E45763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2" name="Line 49">
          <a:extLst>
            <a:ext uri="{FF2B5EF4-FFF2-40B4-BE49-F238E27FC236}">
              <a16:creationId xmlns:a16="http://schemas.microsoft.com/office/drawing/2014/main" id="{6154E818-9794-42E5-AB2B-C41F5D669F76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3" name="Line 50">
          <a:extLst>
            <a:ext uri="{FF2B5EF4-FFF2-40B4-BE49-F238E27FC236}">
              <a16:creationId xmlns:a16="http://schemas.microsoft.com/office/drawing/2014/main" id="{CF198BC5-482B-4A55-9B76-9467BD30FC06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4" name="Line 51">
          <a:extLst>
            <a:ext uri="{FF2B5EF4-FFF2-40B4-BE49-F238E27FC236}">
              <a16:creationId xmlns:a16="http://schemas.microsoft.com/office/drawing/2014/main" id="{F28CD8EE-3020-4C68-82D4-CD675EF62E7C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5" name="Line 182">
          <a:extLst>
            <a:ext uri="{FF2B5EF4-FFF2-40B4-BE49-F238E27FC236}">
              <a16:creationId xmlns:a16="http://schemas.microsoft.com/office/drawing/2014/main" id="{BFD72C95-7FD0-4081-A5EA-EFDE79E20295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6" name="Line 183">
          <a:extLst>
            <a:ext uri="{FF2B5EF4-FFF2-40B4-BE49-F238E27FC236}">
              <a16:creationId xmlns:a16="http://schemas.microsoft.com/office/drawing/2014/main" id="{781259F5-5622-4803-B267-2DE025121AD2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7" name="Line 184">
          <a:extLst>
            <a:ext uri="{FF2B5EF4-FFF2-40B4-BE49-F238E27FC236}">
              <a16:creationId xmlns:a16="http://schemas.microsoft.com/office/drawing/2014/main" id="{9959C438-3B3A-4D02-855D-2EAD6A035973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8" name="Line 185">
          <a:extLst>
            <a:ext uri="{FF2B5EF4-FFF2-40B4-BE49-F238E27FC236}">
              <a16:creationId xmlns:a16="http://schemas.microsoft.com/office/drawing/2014/main" id="{42A367A3-A9B6-415A-AC5B-0E20EACF869A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9" name="Line 186">
          <a:extLst>
            <a:ext uri="{FF2B5EF4-FFF2-40B4-BE49-F238E27FC236}">
              <a16:creationId xmlns:a16="http://schemas.microsoft.com/office/drawing/2014/main" id="{423710B6-D6EB-43A3-9BCA-18B69C920F80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90" name="Line 187">
          <a:extLst>
            <a:ext uri="{FF2B5EF4-FFF2-40B4-BE49-F238E27FC236}">
              <a16:creationId xmlns:a16="http://schemas.microsoft.com/office/drawing/2014/main" id="{F85D8765-1967-4EE1-839C-4316F51C4678}"/>
            </a:ext>
          </a:extLst>
        </xdr:cNvPr>
        <xdr:cNvSpPr>
          <a:spLocks noChangeShapeType="1"/>
        </xdr:cNvSpPr>
      </xdr:nvSpPr>
      <xdr:spPr bwMode="auto">
        <a:xfrm>
          <a:off x="11125200" y="1040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392" name="Line 46">
          <a:extLst>
            <a:ext uri="{FF2B5EF4-FFF2-40B4-BE49-F238E27FC236}">
              <a16:creationId xmlns:a16="http://schemas.microsoft.com/office/drawing/2014/main" id="{1BA9652D-D7A4-4539-9EE8-F85BFE11197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393" name="Line 47">
          <a:extLst>
            <a:ext uri="{FF2B5EF4-FFF2-40B4-BE49-F238E27FC236}">
              <a16:creationId xmlns:a16="http://schemas.microsoft.com/office/drawing/2014/main" id="{9CD98A05-C5E2-48EE-8832-15B6CBB80B3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394" name="Line 48">
          <a:extLst>
            <a:ext uri="{FF2B5EF4-FFF2-40B4-BE49-F238E27FC236}">
              <a16:creationId xmlns:a16="http://schemas.microsoft.com/office/drawing/2014/main" id="{CEC377E8-7AA1-466B-ABE5-18EE104FAF2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395" name="Line 49">
          <a:extLst>
            <a:ext uri="{FF2B5EF4-FFF2-40B4-BE49-F238E27FC236}">
              <a16:creationId xmlns:a16="http://schemas.microsoft.com/office/drawing/2014/main" id="{A346463C-925D-4301-B545-9FA4CB13F30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396" name="Line 50">
          <a:extLst>
            <a:ext uri="{FF2B5EF4-FFF2-40B4-BE49-F238E27FC236}">
              <a16:creationId xmlns:a16="http://schemas.microsoft.com/office/drawing/2014/main" id="{3E28C799-841E-4F7C-BAFF-D587166A666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397" name="Line 51">
          <a:extLst>
            <a:ext uri="{FF2B5EF4-FFF2-40B4-BE49-F238E27FC236}">
              <a16:creationId xmlns:a16="http://schemas.microsoft.com/office/drawing/2014/main" id="{45575DAC-1AC4-416D-BAFA-08A1B88A2D3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398" name="Line 182">
          <a:extLst>
            <a:ext uri="{FF2B5EF4-FFF2-40B4-BE49-F238E27FC236}">
              <a16:creationId xmlns:a16="http://schemas.microsoft.com/office/drawing/2014/main" id="{AA29ABD4-4A56-4930-BEB0-8FD40A7690B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399" name="Line 183">
          <a:extLst>
            <a:ext uri="{FF2B5EF4-FFF2-40B4-BE49-F238E27FC236}">
              <a16:creationId xmlns:a16="http://schemas.microsoft.com/office/drawing/2014/main" id="{2B4E9124-1C1F-46BD-AD98-E54A382031F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00" name="Line 184">
          <a:extLst>
            <a:ext uri="{FF2B5EF4-FFF2-40B4-BE49-F238E27FC236}">
              <a16:creationId xmlns:a16="http://schemas.microsoft.com/office/drawing/2014/main" id="{495F8A71-9FCE-489C-8319-30B49D0F28B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01" name="Line 185">
          <a:extLst>
            <a:ext uri="{FF2B5EF4-FFF2-40B4-BE49-F238E27FC236}">
              <a16:creationId xmlns:a16="http://schemas.microsoft.com/office/drawing/2014/main" id="{A8929E4E-21F2-411C-80B7-E932450D97B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02" name="Line 186">
          <a:extLst>
            <a:ext uri="{FF2B5EF4-FFF2-40B4-BE49-F238E27FC236}">
              <a16:creationId xmlns:a16="http://schemas.microsoft.com/office/drawing/2014/main" id="{C639DB0B-F8ED-4518-8557-175CBEF3C96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03" name="Line 187">
          <a:extLst>
            <a:ext uri="{FF2B5EF4-FFF2-40B4-BE49-F238E27FC236}">
              <a16:creationId xmlns:a16="http://schemas.microsoft.com/office/drawing/2014/main" id="{3D597F42-BF74-4931-B8AF-E170CF8678C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04" name="Line 46">
          <a:extLst>
            <a:ext uri="{FF2B5EF4-FFF2-40B4-BE49-F238E27FC236}">
              <a16:creationId xmlns:a16="http://schemas.microsoft.com/office/drawing/2014/main" id="{81B30F4A-0996-40DB-8BA2-048E537A528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05" name="Line 47">
          <a:extLst>
            <a:ext uri="{FF2B5EF4-FFF2-40B4-BE49-F238E27FC236}">
              <a16:creationId xmlns:a16="http://schemas.microsoft.com/office/drawing/2014/main" id="{5E78BB21-9EE2-4ED2-865C-12DAB921855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06" name="Line 48">
          <a:extLst>
            <a:ext uri="{FF2B5EF4-FFF2-40B4-BE49-F238E27FC236}">
              <a16:creationId xmlns:a16="http://schemas.microsoft.com/office/drawing/2014/main" id="{ECA7FE8E-888C-430B-BC5D-280BD7E73D5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07" name="Line 49">
          <a:extLst>
            <a:ext uri="{FF2B5EF4-FFF2-40B4-BE49-F238E27FC236}">
              <a16:creationId xmlns:a16="http://schemas.microsoft.com/office/drawing/2014/main" id="{43E8561C-6C63-4DF3-8EF5-4628459F462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08" name="Line 50">
          <a:extLst>
            <a:ext uri="{FF2B5EF4-FFF2-40B4-BE49-F238E27FC236}">
              <a16:creationId xmlns:a16="http://schemas.microsoft.com/office/drawing/2014/main" id="{216CC2B7-5C3F-486E-B03F-C2E2E3EF18F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09" name="Line 51">
          <a:extLst>
            <a:ext uri="{FF2B5EF4-FFF2-40B4-BE49-F238E27FC236}">
              <a16:creationId xmlns:a16="http://schemas.microsoft.com/office/drawing/2014/main" id="{00CDAD51-CA07-4398-84B8-C406325302B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10" name="Line 182">
          <a:extLst>
            <a:ext uri="{FF2B5EF4-FFF2-40B4-BE49-F238E27FC236}">
              <a16:creationId xmlns:a16="http://schemas.microsoft.com/office/drawing/2014/main" id="{4B1D2410-BF50-4755-B9E2-7768DDA3D1B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11" name="Line 183">
          <a:extLst>
            <a:ext uri="{FF2B5EF4-FFF2-40B4-BE49-F238E27FC236}">
              <a16:creationId xmlns:a16="http://schemas.microsoft.com/office/drawing/2014/main" id="{A11DBA7C-348D-4ED3-AD77-6E2656A42C9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12" name="Line 184">
          <a:extLst>
            <a:ext uri="{FF2B5EF4-FFF2-40B4-BE49-F238E27FC236}">
              <a16:creationId xmlns:a16="http://schemas.microsoft.com/office/drawing/2014/main" id="{4B4874FC-E409-4C5F-BA4A-54E2F2A0EE3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13" name="Line 185">
          <a:extLst>
            <a:ext uri="{FF2B5EF4-FFF2-40B4-BE49-F238E27FC236}">
              <a16:creationId xmlns:a16="http://schemas.microsoft.com/office/drawing/2014/main" id="{D993079A-A914-4C0E-829E-4E2CCBF22E6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14" name="Line 186">
          <a:extLst>
            <a:ext uri="{FF2B5EF4-FFF2-40B4-BE49-F238E27FC236}">
              <a16:creationId xmlns:a16="http://schemas.microsoft.com/office/drawing/2014/main" id="{B8F791DF-B500-4E8F-B074-08F6AC5BF81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15" name="Line 187">
          <a:extLst>
            <a:ext uri="{FF2B5EF4-FFF2-40B4-BE49-F238E27FC236}">
              <a16:creationId xmlns:a16="http://schemas.microsoft.com/office/drawing/2014/main" id="{099D30E5-F6FD-4F1B-9AD6-F32DE517DF1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16" name="Line 46">
          <a:extLst>
            <a:ext uri="{FF2B5EF4-FFF2-40B4-BE49-F238E27FC236}">
              <a16:creationId xmlns:a16="http://schemas.microsoft.com/office/drawing/2014/main" id="{B63DA24F-40D1-4498-BB10-18CE8B28FA5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17" name="Line 47">
          <a:extLst>
            <a:ext uri="{FF2B5EF4-FFF2-40B4-BE49-F238E27FC236}">
              <a16:creationId xmlns:a16="http://schemas.microsoft.com/office/drawing/2014/main" id="{8B356A68-CCB3-4F7B-8F4D-E2868484C64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18" name="Line 48">
          <a:extLst>
            <a:ext uri="{FF2B5EF4-FFF2-40B4-BE49-F238E27FC236}">
              <a16:creationId xmlns:a16="http://schemas.microsoft.com/office/drawing/2014/main" id="{913F43F0-E1FB-4CDA-A48D-08217510C69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19" name="Line 49">
          <a:extLst>
            <a:ext uri="{FF2B5EF4-FFF2-40B4-BE49-F238E27FC236}">
              <a16:creationId xmlns:a16="http://schemas.microsoft.com/office/drawing/2014/main" id="{4133A5CE-C895-4931-B93F-615EB3801B3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0" name="Line 50">
          <a:extLst>
            <a:ext uri="{FF2B5EF4-FFF2-40B4-BE49-F238E27FC236}">
              <a16:creationId xmlns:a16="http://schemas.microsoft.com/office/drawing/2014/main" id="{8E423717-D327-4453-81FF-6956B4602DA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1" name="Line 51">
          <a:extLst>
            <a:ext uri="{FF2B5EF4-FFF2-40B4-BE49-F238E27FC236}">
              <a16:creationId xmlns:a16="http://schemas.microsoft.com/office/drawing/2014/main" id="{441E8A4E-ACD0-47A7-B1BD-7F21F4856A4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2" name="Line 182">
          <a:extLst>
            <a:ext uri="{FF2B5EF4-FFF2-40B4-BE49-F238E27FC236}">
              <a16:creationId xmlns:a16="http://schemas.microsoft.com/office/drawing/2014/main" id="{C44E7642-0E13-4573-9B27-8B1DA646478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3" name="Line 183">
          <a:extLst>
            <a:ext uri="{FF2B5EF4-FFF2-40B4-BE49-F238E27FC236}">
              <a16:creationId xmlns:a16="http://schemas.microsoft.com/office/drawing/2014/main" id="{ED9F601D-AB7D-49B8-828E-D0B3DD77758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4" name="Line 184">
          <a:extLst>
            <a:ext uri="{FF2B5EF4-FFF2-40B4-BE49-F238E27FC236}">
              <a16:creationId xmlns:a16="http://schemas.microsoft.com/office/drawing/2014/main" id="{DD9D52A2-56C9-47F1-804E-CAF2E76DF2F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5" name="Line 185">
          <a:extLst>
            <a:ext uri="{FF2B5EF4-FFF2-40B4-BE49-F238E27FC236}">
              <a16:creationId xmlns:a16="http://schemas.microsoft.com/office/drawing/2014/main" id="{E9F1EAA9-614D-4894-BB8C-332153A36D8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6" name="Line 186">
          <a:extLst>
            <a:ext uri="{FF2B5EF4-FFF2-40B4-BE49-F238E27FC236}">
              <a16:creationId xmlns:a16="http://schemas.microsoft.com/office/drawing/2014/main" id="{6E782098-9C38-4697-8F78-974B8B228A9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7" name="Line 187">
          <a:extLst>
            <a:ext uri="{FF2B5EF4-FFF2-40B4-BE49-F238E27FC236}">
              <a16:creationId xmlns:a16="http://schemas.microsoft.com/office/drawing/2014/main" id="{18DC560B-B760-46D2-B0C3-1CDD36974F0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8" name="Line 46">
          <a:extLst>
            <a:ext uri="{FF2B5EF4-FFF2-40B4-BE49-F238E27FC236}">
              <a16:creationId xmlns:a16="http://schemas.microsoft.com/office/drawing/2014/main" id="{691D0C76-038C-4DDB-BD4D-74441D3F0D4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29" name="Line 47">
          <a:extLst>
            <a:ext uri="{FF2B5EF4-FFF2-40B4-BE49-F238E27FC236}">
              <a16:creationId xmlns:a16="http://schemas.microsoft.com/office/drawing/2014/main" id="{8F06AB50-7BDA-4879-A3E8-F99A1415866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30" name="Line 48">
          <a:extLst>
            <a:ext uri="{FF2B5EF4-FFF2-40B4-BE49-F238E27FC236}">
              <a16:creationId xmlns:a16="http://schemas.microsoft.com/office/drawing/2014/main" id="{A5DC0BA8-ECD0-4646-A9AB-286EE9425F8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31" name="Line 49">
          <a:extLst>
            <a:ext uri="{FF2B5EF4-FFF2-40B4-BE49-F238E27FC236}">
              <a16:creationId xmlns:a16="http://schemas.microsoft.com/office/drawing/2014/main" id="{4D9076C5-2736-4FF4-AF96-4F874FF02F9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32" name="Line 50">
          <a:extLst>
            <a:ext uri="{FF2B5EF4-FFF2-40B4-BE49-F238E27FC236}">
              <a16:creationId xmlns:a16="http://schemas.microsoft.com/office/drawing/2014/main" id="{1E6D381F-DFE4-42F8-80AB-32DFE4CE8A4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33" name="Line 51">
          <a:extLst>
            <a:ext uri="{FF2B5EF4-FFF2-40B4-BE49-F238E27FC236}">
              <a16:creationId xmlns:a16="http://schemas.microsoft.com/office/drawing/2014/main" id="{5D87385D-CD33-4CAC-B1CC-485C82D338B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34" name="Line 182">
          <a:extLst>
            <a:ext uri="{FF2B5EF4-FFF2-40B4-BE49-F238E27FC236}">
              <a16:creationId xmlns:a16="http://schemas.microsoft.com/office/drawing/2014/main" id="{62ABEDEF-FA67-4EE2-84B0-AE2DDA17D6C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35" name="Line 183">
          <a:extLst>
            <a:ext uri="{FF2B5EF4-FFF2-40B4-BE49-F238E27FC236}">
              <a16:creationId xmlns:a16="http://schemas.microsoft.com/office/drawing/2014/main" id="{7ACE5E2A-21F5-4546-8510-61EDA7E9021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36" name="Line 184">
          <a:extLst>
            <a:ext uri="{FF2B5EF4-FFF2-40B4-BE49-F238E27FC236}">
              <a16:creationId xmlns:a16="http://schemas.microsoft.com/office/drawing/2014/main" id="{9A485BD3-296B-472D-ABD9-6656710F6AE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37" name="Line 185">
          <a:extLst>
            <a:ext uri="{FF2B5EF4-FFF2-40B4-BE49-F238E27FC236}">
              <a16:creationId xmlns:a16="http://schemas.microsoft.com/office/drawing/2014/main" id="{9F2C7204-02EE-444E-A343-526B14B7099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38" name="Line 186">
          <a:extLst>
            <a:ext uri="{FF2B5EF4-FFF2-40B4-BE49-F238E27FC236}">
              <a16:creationId xmlns:a16="http://schemas.microsoft.com/office/drawing/2014/main" id="{7C591793-604E-4B81-A197-65E14FB402C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39" name="Line 187">
          <a:extLst>
            <a:ext uri="{FF2B5EF4-FFF2-40B4-BE49-F238E27FC236}">
              <a16:creationId xmlns:a16="http://schemas.microsoft.com/office/drawing/2014/main" id="{01239E87-2BF4-45C0-B753-BA27CA6A1D6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40" name="Line 46">
          <a:extLst>
            <a:ext uri="{FF2B5EF4-FFF2-40B4-BE49-F238E27FC236}">
              <a16:creationId xmlns:a16="http://schemas.microsoft.com/office/drawing/2014/main" id="{A9108C75-9839-40A9-8078-4914DEC3F7F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41" name="Line 47">
          <a:extLst>
            <a:ext uri="{FF2B5EF4-FFF2-40B4-BE49-F238E27FC236}">
              <a16:creationId xmlns:a16="http://schemas.microsoft.com/office/drawing/2014/main" id="{D29F5135-5B61-4112-BFC8-3A53BF10B23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42" name="Line 48">
          <a:extLst>
            <a:ext uri="{FF2B5EF4-FFF2-40B4-BE49-F238E27FC236}">
              <a16:creationId xmlns:a16="http://schemas.microsoft.com/office/drawing/2014/main" id="{B8F43B2B-DA97-4C43-9D08-F420CA0AD86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43" name="Line 49">
          <a:extLst>
            <a:ext uri="{FF2B5EF4-FFF2-40B4-BE49-F238E27FC236}">
              <a16:creationId xmlns:a16="http://schemas.microsoft.com/office/drawing/2014/main" id="{2C020350-91CC-4267-B40C-6FA27298E43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44" name="Line 50">
          <a:extLst>
            <a:ext uri="{FF2B5EF4-FFF2-40B4-BE49-F238E27FC236}">
              <a16:creationId xmlns:a16="http://schemas.microsoft.com/office/drawing/2014/main" id="{3727B589-5134-46A5-AB20-9361B08CDA3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45" name="Line 51">
          <a:extLst>
            <a:ext uri="{FF2B5EF4-FFF2-40B4-BE49-F238E27FC236}">
              <a16:creationId xmlns:a16="http://schemas.microsoft.com/office/drawing/2014/main" id="{11D48B70-A4A5-4656-860B-04BBB8DD9AF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46" name="Line 182">
          <a:extLst>
            <a:ext uri="{FF2B5EF4-FFF2-40B4-BE49-F238E27FC236}">
              <a16:creationId xmlns:a16="http://schemas.microsoft.com/office/drawing/2014/main" id="{30A43D13-E85A-4C2E-BC88-4726F0A3B6B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47" name="Line 183">
          <a:extLst>
            <a:ext uri="{FF2B5EF4-FFF2-40B4-BE49-F238E27FC236}">
              <a16:creationId xmlns:a16="http://schemas.microsoft.com/office/drawing/2014/main" id="{661461F5-B06C-4B56-984E-8DCFAF269F1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48" name="Line 184">
          <a:extLst>
            <a:ext uri="{FF2B5EF4-FFF2-40B4-BE49-F238E27FC236}">
              <a16:creationId xmlns:a16="http://schemas.microsoft.com/office/drawing/2014/main" id="{96A6A6DF-9009-4C08-8DB0-DBCF4BF09E8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49" name="Line 185">
          <a:extLst>
            <a:ext uri="{FF2B5EF4-FFF2-40B4-BE49-F238E27FC236}">
              <a16:creationId xmlns:a16="http://schemas.microsoft.com/office/drawing/2014/main" id="{8F8E3AE9-6A09-4B34-831C-B2B40C40349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50" name="Line 186">
          <a:extLst>
            <a:ext uri="{FF2B5EF4-FFF2-40B4-BE49-F238E27FC236}">
              <a16:creationId xmlns:a16="http://schemas.microsoft.com/office/drawing/2014/main" id="{3BD34EF6-1FA0-4ECB-BB7C-DC548581233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51" name="Line 187">
          <a:extLst>
            <a:ext uri="{FF2B5EF4-FFF2-40B4-BE49-F238E27FC236}">
              <a16:creationId xmlns:a16="http://schemas.microsoft.com/office/drawing/2014/main" id="{F5F1C03D-DD0E-4791-988A-0DB9EE7E647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52" name="Line 46">
          <a:extLst>
            <a:ext uri="{FF2B5EF4-FFF2-40B4-BE49-F238E27FC236}">
              <a16:creationId xmlns:a16="http://schemas.microsoft.com/office/drawing/2014/main" id="{DAAA9CCE-0F73-4DE5-99FA-AE6A1EC6C5C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53" name="Line 47">
          <a:extLst>
            <a:ext uri="{FF2B5EF4-FFF2-40B4-BE49-F238E27FC236}">
              <a16:creationId xmlns:a16="http://schemas.microsoft.com/office/drawing/2014/main" id="{DB65BABC-06C9-4FCC-AAF5-6B23822F1BB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54" name="Line 48">
          <a:extLst>
            <a:ext uri="{FF2B5EF4-FFF2-40B4-BE49-F238E27FC236}">
              <a16:creationId xmlns:a16="http://schemas.microsoft.com/office/drawing/2014/main" id="{1C5110BA-A5A4-4104-A832-7C1CFFA3015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55" name="Line 49">
          <a:extLst>
            <a:ext uri="{FF2B5EF4-FFF2-40B4-BE49-F238E27FC236}">
              <a16:creationId xmlns:a16="http://schemas.microsoft.com/office/drawing/2014/main" id="{96E0DBF7-2807-4DD1-B51D-2F2289F92E1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56" name="Line 50">
          <a:extLst>
            <a:ext uri="{FF2B5EF4-FFF2-40B4-BE49-F238E27FC236}">
              <a16:creationId xmlns:a16="http://schemas.microsoft.com/office/drawing/2014/main" id="{6DB333E7-F154-4244-A33E-3BD437343ED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57" name="Line 51">
          <a:extLst>
            <a:ext uri="{FF2B5EF4-FFF2-40B4-BE49-F238E27FC236}">
              <a16:creationId xmlns:a16="http://schemas.microsoft.com/office/drawing/2014/main" id="{F620DD53-25C2-459E-8A23-F0FB3547AF2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58" name="Line 182">
          <a:extLst>
            <a:ext uri="{FF2B5EF4-FFF2-40B4-BE49-F238E27FC236}">
              <a16:creationId xmlns:a16="http://schemas.microsoft.com/office/drawing/2014/main" id="{6AD6CE41-1080-4EAF-96DD-15BD81A8484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59" name="Line 183">
          <a:extLst>
            <a:ext uri="{FF2B5EF4-FFF2-40B4-BE49-F238E27FC236}">
              <a16:creationId xmlns:a16="http://schemas.microsoft.com/office/drawing/2014/main" id="{F0C7C96C-4558-464D-BCC5-47CB0F40F2A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60" name="Line 184">
          <a:extLst>
            <a:ext uri="{FF2B5EF4-FFF2-40B4-BE49-F238E27FC236}">
              <a16:creationId xmlns:a16="http://schemas.microsoft.com/office/drawing/2014/main" id="{CF477AAE-4BC1-4E52-92B5-432F4F045F8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61" name="Line 185">
          <a:extLst>
            <a:ext uri="{FF2B5EF4-FFF2-40B4-BE49-F238E27FC236}">
              <a16:creationId xmlns:a16="http://schemas.microsoft.com/office/drawing/2014/main" id="{6745F7D5-BB72-4372-B7B4-50AFEA4432E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62" name="Line 186">
          <a:extLst>
            <a:ext uri="{FF2B5EF4-FFF2-40B4-BE49-F238E27FC236}">
              <a16:creationId xmlns:a16="http://schemas.microsoft.com/office/drawing/2014/main" id="{690BE9F3-E9EE-43A5-A121-812E76C81F8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63" name="Line 187">
          <a:extLst>
            <a:ext uri="{FF2B5EF4-FFF2-40B4-BE49-F238E27FC236}">
              <a16:creationId xmlns:a16="http://schemas.microsoft.com/office/drawing/2014/main" id="{33B6264C-FC1E-47BB-9E7D-5EAE4E1F5DE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64" name="Line 46">
          <a:extLst>
            <a:ext uri="{FF2B5EF4-FFF2-40B4-BE49-F238E27FC236}">
              <a16:creationId xmlns:a16="http://schemas.microsoft.com/office/drawing/2014/main" id="{3E276EA0-5F09-43E1-9809-49FFA123532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65" name="Line 47">
          <a:extLst>
            <a:ext uri="{FF2B5EF4-FFF2-40B4-BE49-F238E27FC236}">
              <a16:creationId xmlns:a16="http://schemas.microsoft.com/office/drawing/2014/main" id="{BDDD9B21-088F-4D9D-9F5E-3A52FDAC706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66" name="Line 48">
          <a:extLst>
            <a:ext uri="{FF2B5EF4-FFF2-40B4-BE49-F238E27FC236}">
              <a16:creationId xmlns:a16="http://schemas.microsoft.com/office/drawing/2014/main" id="{72A5953D-F09B-4DD1-9282-1D88555BD8F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67" name="Line 49">
          <a:extLst>
            <a:ext uri="{FF2B5EF4-FFF2-40B4-BE49-F238E27FC236}">
              <a16:creationId xmlns:a16="http://schemas.microsoft.com/office/drawing/2014/main" id="{4F79C032-2384-47FA-B1C8-66718DECB7A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68" name="Line 50">
          <a:extLst>
            <a:ext uri="{FF2B5EF4-FFF2-40B4-BE49-F238E27FC236}">
              <a16:creationId xmlns:a16="http://schemas.microsoft.com/office/drawing/2014/main" id="{7407E931-B94D-4638-8A0F-2E3B481786F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69" name="Line 51">
          <a:extLst>
            <a:ext uri="{FF2B5EF4-FFF2-40B4-BE49-F238E27FC236}">
              <a16:creationId xmlns:a16="http://schemas.microsoft.com/office/drawing/2014/main" id="{F38AB856-C265-40A9-92F1-824818A5340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70" name="Line 182">
          <a:extLst>
            <a:ext uri="{FF2B5EF4-FFF2-40B4-BE49-F238E27FC236}">
              <a16:creationId xmlns:a16="http://schemas.microsoft.com/office/drawing/2014/main" id="{49C336A8-EB5B-405A-B902-E00F8DCE248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71" name="Line 183">
          <a:extLst>
            <a:ext uri="{FF2B5EF4-FFF2-40B4-BE49-F238E27FC236}">
              <a16:creationId xmlns:a16="http://schemas.microsoft.com/office/drawing/2014/main" id="{12F3F48A-847B-4739-A9E8-85579624C13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72" name="Line 184">
          <a:extLst>
            <a:ext uri="{FF2B5EF4-FFF2-40B4-BE49-F238E27FC236}">
              <a16:creationId xmlns:a16="http://schemas.microsoft.com/office/drawing/2014/main" id="{584143E0-FBF5-4769-B5BD-6709C311E02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73" name="Line 185">
          <a:extLst>
            <a:ext uri="{FF2B5EF4-FFF2-40B4-BE49-F238E27FC236}">
              <a16:creationId xmlns:a16="http://schemas.microsoft.com/office/drawing/2014/main" id="{44C5C13B-F537-4596-ADCE-CB578DE1A00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74" name="Line 186">
          <a:extLst>
            <a:ext uri="{FF2B5EF4-FFF2-40B4-BE49-F238E27FC236}">
              <a16:creationId xmlns:a16="http://schemas.microsoft.com/office/drawing/2014/main" id="{22726695-43C5-4E20-9246-91FF3FC524B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75" name="Line 187">
          <a:extLst>
            <a:ext uri="{FF2B5EF4-FFF2-40B4-BE49-F238E27FC236}">
              <a16:creationId xmlns:a16="http://schemas.microsoft.com/office/drawing/2014/main" id="{D5780595-2F5A-41AA-BD9C-8667047E2DF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76" name="Line 46">
          <a:extLst>
            <a:ext uri="{FF2B5EF4-FFF2-40B4-BE49-F238E27FC236}">
              <a16:creationId xmlns:a16="http://schemas.microsoft.com/office/drawing/2014/main" id="{FC610D78-A909-4138-9C8A-7D6E0765C91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77" name="Line 47">
          <a:extLst>
            <a:ext uri="{FF2B5EF4-FFF2-40B4-BE49-F238E27FC236}">
              <a16:creationId xmlns:a16="http://schemas.microsoft.com/office/drawing/2014/main" id="{E3FC4F32-0608-40FB-9773-04FD5CC0A8D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78" name="Line 48">
          <a:extLst>
            <a:ext uri="{FF2B5EF4-FFF2-40B4-BE49-F238E27FC236}">
              <a16:creationId xmlns:a16="http://schemas.microsoft.com/office/drawing/2014/main" id="{70636AE4-ABC1-4935-B34B-7F9EBACA00E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79" name="Line 49">
          <a:extLst>
            <a:ext uri="{FF2B5EF4-FFF2-40B4-BE49-F238E27FC236}">
              <a16:creationId xmlns:a16="http://schemas.microsoft.com/office/drawing/2014/main" id="{E1E56AF5-F9AB-4BCD-979B-2704B92834B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80" name="Line 50">
          <a:extLst>
            <a:ext uri="{FF2B5EF4-FFF2-40B4-BE49-F238E27FC236}">
              <a16:creationId xmlns:a16="http://schemas.microsoft.com/office/drawing/2014/main" id="{30287910-65A8-49E9-B9A4-4B13FA1FB00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81" name="Line 51">
          <a:extLst>
            <a:ext uri="{FF2B5EF4-FFF2-40B4-BE49-F238E27FC236}">
              <a16:creationId xmlns:a16="http://schemas.microsoft.com/office/drawing/2014/main" id="{1446F9F1-4014-4428-824D-6FB84BB3E22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82" name="Line 182">
          <a:extLst>
            <a:ext uri="{FF2B5EF4-FFF2-40B4-BE49-F238E27FC236}">
              <a16:creationId xmlns:a16="http://schemas.microsoft.com/office/drawing/2014/main" id="{543F6104-3592-4ED9-A56D-B9389EF0C21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83" name="Line 183">
          <a:extLst>
            <a:ext uri="{FF2B5EF4-FFF2-40B4-BE49-F238E27FC236}">
              <a16:creationId xmlns:a16="http://schemas.microsoft.com/office/drawing/2014/main" id="{3C0BEE2A-A3FC-4F2F-8002-AD3989BF655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84" name="Line 184">
          <a:extLst>
            <a:ext uri="{FF2B5EF4-FFF2-40B4-BE49-F238E27FC236}">
              <a16:creationId xmlns:a16="http://schemas.microsoft.com/office/drawing/2014/main" id="{8E75AA90-A863-41BE-9AF7-B15FC95D679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85" name="Line 185">
          <a:extLst>
            <a:ext uri="{FF2B5EF4-FFF2-40B4-BE49-F238E27FC236}">
              <a16:creationId xmlns:a16="http://schemas.microsoft.com/office/drawing/2014/main" id="{EF64396B-6624-4D1F-975C-AB9081F10E3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86" name="Line 186">
          <a:extLst>
            <a:ext uri="{FF2B5EF4-FFF2-40B4-BE49-F238E27FC236}">
              <a16:creationId xmlns:a16="http://schemas.microsoft.com/office/drawing/2014/main" id="{61BC266D-7396-40D4-B04F-9807E938AA7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87" name="Line 187">
          <a:extLst>
            <a:ext uri="{FF2B5EF4-FFF2-40B4-BE49-F238E27FC236}">
              <a16:creationId xmlns:a16="http://schemas.microsoft.com/office/drawing/2014/main" id="{223537BC-2B1B-458E-98F1-E7FA20ED5C4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88" name="Line 46">
          <a:extLst>
            <a:ext uri="{FF2B5EF4-FFF2-40B4-BE49-F238E27FC236}">
              <a16:creationId xmlns:a16="http://schemas.microsoft.com/office/drawing/2014/main" id="{1ED6A3AF-00C8-4618-A455-D86E54E3767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89" name="Line 47">
          <a:extLst>
            <a:ext uri="{FF2B5EF4-FFF2-40B4-BE49-F238E27FC236}">
              <a16:creationId xmlns:a16="http://schemas.microsoft.com/office/drawing/2014/main" id="{0EF22311-F183-4653-BCBA-006CB198FE7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90" name="Line 48">
          <a:extLst>
            <a:ext uri="{FF2B5EF4-FFF2-40B4-BE49-F238E27FC236}">
              <a16:creationId xmlns:a16="http://schemas.microsoft.com/office/drawing/2014/main" id="{8238D499-C267-4EA9-958F-D1DA70D06FE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91" name="Line 49">
          <a:extLst>
            <a:ext uri="{FF2B5EF4-FFF2-40B4-BE49-F238E27FC236}">
              <a16:creationId xmlns:a16="http://schemas.microsoft.com/office/drawing/2014/main" id="{2AFBD5B9-C3DC-4A15-A994-F3690FBB312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92" name="Line 50">
          <a:extLst>
            <a:ext uri="{FF2B5EF4-FFF2-40B4-BE49-F238E27FC236}">
              <a16:creationId xmlns:a16="http://schemas.microsoft.com/office/drawing/2014/main" id="{6297ACD9-FBC8-4974-A3DD-174CBE07AC1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93" name="Line 51">
          <a:extLst>
            <a:ext uri="{FF2B5EF4-FFF2-40B4-BE49-F238E27FC236}">
              <a16:creationId xmlns:a16="http://schemas.microsoft.com/office/drawing/2014/main" id="{7BCAECA7-D06C-4A7B-B260-AB32E0EC3DC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94" name="Line 182">
          <a:extLst>
            <a:ext uri="{FF2B5EF4-FFF2-40B4-BE49-F238E27FC236}">
              <a16:creationId xmlns:a16="http://schemas.microsoft.com/office/drawing/2014/main" id="{D076FE55-519B-4DB5-8770-D08CEA6DD9F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95" name="Line 183">
          <a:extLst>
            <a:ext uri="{FF2B5EF4-FFF2-40B4-BE49-F238E27FC236}">
              <a16:creationId xmlns:a16="http://schemas.microsoft.com/office/drawing/2014/main" id="{B5A879FE-F158-42C7-B201-14A25B3B093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96" name="Line 184">
          <a:extLst>
            <a:ext uri="{FF2B5EF4-FFF2-40B4-BE49-F238E27FC236}">
              <a16:creationId xmlns:a16="http://schemas.microsoft.com/office/drawing/2014/main" id="{F7D15B23-6A3D-4567-B20C-39490D20390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97" name="Line 185">
          <a:extLst>
            <a:ext uri="{FF2B5EF4-FFF2-40B4-BE49-F238E27FC236}">
              <a16:creationId xmlns:a16="http://schemas.microsoft.com/office/drawing/2014/main" id="{EE41C3AD-471A-479C-A514-D6C22D2F2BC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98" name="Line 186">
          <a:extLst>
            <a:ext uri="{FF2B5EF4-FFF2-40B4-BE49-F238E27FC236}">
              <a16:creationId xmlns:a16="http://schemas.microsoft.com/office/drawing/2014/main" id="{3397CB38-EFF6-4F3A-B8D3-2FE2A85D380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499" name="Line 187">
          <a:extLst>
            <a:ext uri="{FF2B5EF4-FFF2-40B4-BE49-F238E27FC236}">
              <a16:creationId xmlns:a16="http://schemas.microsoft.com/office/drawing/2014/main" id="{12D9A5DC-38E7-4BAA-8E85-11C2A3506DC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00" name="Line 46">
          <a:extLst>
            <a:ext uri="{FF2B5EF4-FFF2-40B4-BE49-F238E27FC236}">
              <a16:creationId xmlns:a16="http://schemas.microsoft.com/office/drawing/2014/main" id="{37E1527E-889A-4532-9F89-2A8E6E87C7B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01" name="Line 47">
          <a:extLst>
            <a:ext uri="{FF2B5EF4-FFF2-40B4-BE49-F238E27FC236}">
              <a16:creationId xmlns:a16="http://schemas.microsoft.com/office/drawing/2014/main" id="{4E579F7A-89C1-41BD-8451-C2B4F912EE4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02" name="Line 48">
          <a:extLst>
            <a:ext uri="{FF2B5EF4-FFF2-40B4-BE49-F238E27FC236}">
              <a16:creationId xmlns:a16="http://schemas.microsoft.com/office/drawing/2014/main" id="{CB086D1F-EDC6-49C2-8D05-20505C44773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03" name="Line 49">
          <a:extLst>
            <a:ext uri="{FF2B5EF4-FFF2-40B4-BE49-F238E27FC236}">
              <a16:creationId xmlns:a16="http://schemas.microsoft.com/office/drawing/2014/main" id="{BF8E8C88-2B7A-4EB0-9B61-E04E4E91B89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04" name="Line 50">
          <a:extLst>
            <a:ext uri="{FF2B5EF4-FFF2-40B4-BE49-F238E27FC236}">
              <a16:creationId xmlns:a16="http://schemas.microsoft.com/office/drawing/2014/main" id="{145D22B5-C557-4A13-BEDA-2E5E9A5A69D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05" name="Line 51">
          <a:extLst>
            <a:ext uri="{FF2B5EF4-FFF2-40B4-BE49-F238E27FC236}">
              <a16:creationId xmlns:a16="http://schemas.microsoft.com/office/drawing/2014/main" id="{7A4FD43A-CA86-4B0F-A404-9344513FC88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06" name="Line 182">
          <a:extLst>
            <a:ext uri="{FF2B5EF4-FFF2-40B4-BE49-F238E27FC236}">
              <a16:creationId xmlns:a16="http://schemas.microsoft.com/office/drawing/2014/main" id="{14CB0379-2B86-430B-861B-B9CEF9E06A8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07" name="Line 183">
          <a:extLst>
            <a:ext uri="{FF2B5EF4-FFF2-40B4-BE49-F238E27FC236}">
              <a16:creationId xmlns:a16="http://schemas.microsoft.com/office/drawing/2014/main" id="{434D2549-CB4E-47F9-95A5-663A2A7DBDC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08" name="Line 184">
          <a:extLst>
            <a:ext uri="{FF2B5EF4-FFF2-40B4-BE49-F238E27FC236}">
              <a16:creationId xmlns:a16="http://schemas.microsoft.com/office/drawing/2014/main" id="{B30008F1-62B1-401C-8F71-2FB767D9D8A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09" name="Line 185">
          <a:extLst>
            <a:ext uri="{FF2B5EF4-FFF2-40B4-BE49-F238E27FC236}">
              <a16:creationId xmlns:a16="http://schemas.microsoft.com/office/drawing/2014/main" id="{57F4629A-69E6-4CE9-8C63-2D3E2BF0BB7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10" name="Line 186">
          <a:extLst>
            <a:ext uri="{FF2B5EF4-FFF2-40B4-BE49-F238E27FC236}">
              <a16:creationId xmlns:a16="http://schemas.microsoft.com/office/drawing/2014/main" id="{7830D7C8-A778-4CE9-9A38-C349AE9DEFB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11" name="Line 187">
          <a:extLst>
            <a:ext uri="{FF2B5EF4-FFF2-40B4-BE49-F238E27FC236}">
              <a16:creationId xmlns:a16="http://schemas.microsoft.com/office/drawing/2014/main" id="{7AB2A4EE-D96D-4A9A-89B0-BC3487E0CF6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12" name="Line 46">
          <a:extLst>
            <a:ext uri="{FF2B5EF4-FFF2-40B4-BE49-F238E27FC236}">
              <a16:creationId xmlns:a16="http://schemas.microsoft.com/office/drawing/2014/main" id="{EB24969C-627E-41BD-B42D-7B89D675FC1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13" name="Line 47">
          <a:extLst>
            <a:ext uri="{FF2B5EF4-FFF2-40B4-BE49-F238E27FC236}">
              <a16:creationId xmlns:a16="http://schemas.microsoft.com/office/drawing/2014/main" id="{89982C2B-74A9-4C95-AFBF-D8D40F75A97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14" name="Line 48">
          <a:extLst>
            <a:ext uri="{FF2B5EF4-FFF2-40B4-BE49-F238E27FC236}">
              <a16:creationId xmlns:a16="http://schemas.microsoft.com/office/drawing/2014/main" id="{2038C1C1-12CA-441A-A275-9B5DB217CC1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15" name="Line 49">
          <a:extLst>
            <a:ext uri="{FF2B5EF4-FFF2-40B4-BE49-F238E27FC236}">
              <a16:creationId xmlns:a16="http://schemas.microsoft.com/office/drawing/2014/main" id="{DC93CB5C-1E53-43CF-B631-8EACEA898FD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16" name="Line 50">
          <a:extLst>
            <a:ext uri="{FF2B5EF4-FFF2-40B4-BE49-F238E27FC236}">
              <a16:creationId xmlns:a16="http://schemas.microsoft.com/office/drawing/2014/main" id="{262DD7B2-F123-46FD-9C55-2AC1689EE4D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17" name="Line 51">
          <a:extLst>
            <a:ext uri="{FF2B5EF4-FFF2-40B4-BE49-F238E27FC236}">
              <a16:creationId xmlns:a16="http://schemas.microsoft.com/office/drawing/2014/main" id="{333E2DE3-98D1-40C3-A28D-5552A14C05E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18" name="Line 182">
          <a:extLst>
            <a:ext uri="{FF2B5EF4-FFF2-40B4-BE49-F238E27FC236}">
              <a16:creationId xmlns:a16="http://schemas.microsoft.com/office/drawing/2014/main" id="{83EC3ED1-F6AE-4E9C-8475-DE4122106BF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19" name="Line 183">
          <a:extLst>
            <a:ext uri="{FF2B5EF4-FFF2-40B4-BE49-F238E27FC236}">
              <a16:creationId xmlns:a16="http://schemas.microsoft.com/office/drawing/2014/main" id="{9F4162EB-A96F-4FF9-B570-480C50BBC20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20" name="Line 184">
          <a:extLst>
            <a:ext uri="{FF2B5EF4-FFF2-40B4-BE49-F238E27FC236}">
              <a16:creationId xmlns:a16="http://schemas.microsoft.com/office/drawing/2014/main" id="{70BB2B67-84F4-4DD8-ABBE-AA515529B25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21" name="Line 185">
          <a:extLst>
            <a:ext uri="{FF2B5EF4-FFF2-40B4-BE49-F238E27FC236}">
              <a16:creationId xmlns:a16="http://schemas.microsoft.com/office/drawing/2014/main" id="{E3FBA18B-0E64-4D6A-B440-A77A03DFB8B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22" name="Line 186">
          <a:extLst>
            <a:ext uri="{FF2B5EF4-FFF2-40B4-BE49-F238E27FC236}">
              <a16:creationId xmlns:a16="http://schemas.microsoft.com/office/drawing/2014/main" id="{CF4280B0-670A-44C3-A4CC-AF0E8204F64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23" name="Line 187">
          <a:extLst>
            <a:ext uri="{FF2B5EF4-FFF2-40B4-BE49-F238E27FC236}">
              <a16:creationId xmlns:a16="http://schemas.microsoft.com/office/drawing/2014/main" id="{EAA14549-F37B-4213-810A-7C6F92FD7B2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24" name="Line 46">
          <a:extLst>
            <a:ext uri="{FF2B5EF4-FFF2-40B4-BE49-F238E27FC236}">
              <a16:creationId xmlns:a16="http://schemas.microsoft.com/office/drawing/2014/main" id="{B7961233-D30E-4FC7-9621-A094776BDE6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25" name="Line 47">
          <a:extLst>
            <a:ext uri="{FF2B5EF4-FFF2-40B4-BE49-F238E27FC236}">
              <a16:creationId xmlns:a16="http://schemas.microsoft.com/office/drawing/2014/main" id="{3530E63C-7431-4314-9B8E-C7CC3BFA85F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26" name="Line 48">
          <a:extLst>
            <a:ext uri="{FF2B5EF4-FFF2-40B4-BE49-F238E27FC236}">
              <a16:creationId xmlns:a16="http://schemas.microsoft.com/office/drawing/2014/main" id="{FB22CD82-6A5E-4A88-AF62-1442CE4E846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27" name="Line 49">
          <a:extLst>
            <a:ext uri="{FF2B5EF4-FFF2-40B4-BE49-F238E27FC236}">
              <a16:creationId xmlns:a16="http://schemas.microsoft.com/office/drawing/2014/main" id="{E7E2C2D0-30AC-43D5-8391-E8A34B472E5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28" name="Line 50">
          <a:extLst>
            <a:ext uri="{FF2B5EF4-FFF2-40B4-BE49-F238E27FC236}">
              <a16:creationId xmlns:a16="http://schemas.microsoft.com/office/drawing/2014/main" id="{1B3E3221-F154-4BF1-BFF9-34DB2058FA1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29" name="Line 51">
          <a:extLst>
            <a:ext uri="{FF2B5EF4-FFF2-40B4-BE49-F238E27FC236}">
              <a16:creationId xmlns:a16="http://schemas.microsoft.com/office/drawing/2014/main" id="{DC928E36-62CE-40BC-9E18-42729DF67BE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30" name="Line 182">
          <a:extLst>
            <a:ext uri="{FF2B5EF4-FFF2-40B4-BE49-F238E27FC236}">
              <a16:creationId xmlns:a16="http://schemas.microsoft.com/office/drawing/2014/main" id="{9714CA3E-076D-4800-A9BC-A0FE1F5A371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31" name="Line 183">
          <a:extLst>
            <a:ext uri="{FF2B5EF4-FFF2-40B4-BE49-F238E27FC236}">
              <a16:creationId xmlns:a16="http://schemas.microsoft.com/office/drawing/2014/main" id="{1530C08A-0D57-426E-A593-8EBD1E6AEAE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32" name="Line 184">
          <a:extLst>
            <a:ext uri="{FF2B5EF4-FFF2-40B4-BE49-F238E27FC236}">
              <a16:creationId xmlns:a16="http://schemas.microsoft.com/office/drawing/2014/main" id="{262A8122-BA27-4306-8913-4E087AA3D1F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33" name="Line 185">
          <a:extLst>
            <a:ext uri="{FF2B5EF4-FFF2-40B4-BE49-F238E27FC236}">
              <a16:creationId xmlns:a16="http://schemas.microsoft.com/office/drawing/2014/main" id="{C1092E20-0980-4831-840A-09B72952CE8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34" name="Line 186">
          <a:extLst>
            <a:ext uri="{FF2B5EF4-FFF2-40B4-BE49-F238E27FC236}">
              <a16:creationId xmlns:a16="http://schemas.microsoft.com/office/drawing/2014/main" id="{A9EB50B3-918F-4D03-9A80-AC03EB9D120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35" name="Line 187">
          <a:extLst>
            <a:ext uri="{FF2B5EF4-FFF2-40B4-BE49-F238E27FC236}">
              <a16:creationId xmlns:a16="http://schemas.microsoft.com/office/drawing/2014/main" id="{13CBD845-CCEE-446F-BE0F-53A7A80138E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40" name="Line 46">
          <a:extLst>
            <a:ext uri="{FF2B5EF4-FFF2-40B4-BE49-F238E27FC236}">
              <a16:creationId xmlns:a16="http://schemas.microsoft.com/office/drawing/2014/main" id="{63A0F660-FF0C-4B04-ABC7-4F73A3BFF09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41" name="Line 47">
          <a:extLst>
            <a:ext uri="{FF2B5EF4-FFF2-40B4-BE49-F238E27FC236}">
              <a16:creationId xmlns:a16="http://schemas.microsoft.com/office/drawing/2014/main" id="{576FBC18-E392-4A60-8E62-688A6E62D5E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42" name="Line 48">
          <a:extLst>
            <a:ext uri="{FF2B5EF4-FFF2-40B4-BE49-F238E27FC236}">
              <a16:creationId xmlns:a16="http://schemas.microsoft.com/office/drawing/2014/main" id="{E06FFD24-90DC-47E9-BA8B-A28C76B7CFB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43" name="Line 49">
          <a:extLst>
            <a:ext uri="{FF2B5EF4-FFF2-40B4-BE49-F238E27FC236}">
              <a16:creationId xmlns:a16="http://schemas.microsoft.com/office/drawing/2014/main" id="{F8047BBF-475F-446D-ADF0-BB74E6349D7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44" name="Line 50">
          <a:extLst>
            <a:ext uri="{FF2B5EF4-FFF2-40B4-BE49-F238E27FC236}">
              <a16:creationId xmlns:a16="http://schemas.microsoft.com/office/drawing/2014/main" id="{9F5A7B28-2DB3-4516-8A5D-30C94BA555C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45" name="Line 51">
          <a:extLst>
            <a:ext uri="{FF2B5EF4-FFF2-40B4-BE49-F238E27FC236}">
              <a16:creationId xmlns:a16="http://schemas.microsoft.com/office/drawing/2014/main" id="{91D046DC-49BF-4CFE-A064-43650A62E5C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46" name="Line 182">
          <a:extLst>
            <a:ext uri="{FF2B5EF4-FFF2-40B4-BE49-F238E27FC236}">
              <a16:creationId xmlns:a16="http://schemas.microsoft.com/office/drawing/2014/main" id="{D43F0313-0F5B-4637-87FE-BE83649165E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47" name="Line 183">
          <a:extLst>
            <a:ext uri="{FF2B5EF4-FFF2-40B4-BE49-F238E27FC236}">
              <a16:creationId xmlns:a16="http://schemas.microsoft.com/office/drawing/2014/main" id="{0D3F8C0C-CD4C-486B-A3C2-0C13E410C6B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48" name="Line 184">
          <a:extLst>
            <a:ext uri="{FF2B5EF4-FFF2-40B4-BE49-F238E27FC236}">
              <a16:creationId xmlns:a16="http://schemas.microsoft.com/office/drawing/2014/main" id="{02F9F839-9A89-4635-8FEC-2D506DD7ED0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49" name="Line 185">
          <a:extLst>
            <a:ext uri="{FF2B5EF4-FFF2-40B4-BE49-F238E27FC236}">
              <a16:creationId xmlns:a16="http://schemas.microsoft.com/office/drawing/2014/main" id="{6EE83092-2547-4A3F-86A5-49F928B5AEC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50" name="Line 186">
          <a:extLst>
            <a:ext uri="{FF2B5EF4-FFF2-40B4-BE49-F238E27FC236}">
              <a16:creationId xmlns:a16="http://schemas.microsoft.com/office/drawing/2014/main" id="{FB3855C4-EA16-4578-9B6B-16A4733F042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51" name="Line 187">
          <a:extLst>
            <a:ext uri="{FF2B5EF4-FFF2-40B4-BE49-F238E27FC236}">
              <a16:creationId xmlns:a16="http://schemas.microsoft.com/office/drawing/2014/main" id="{8B3FBF89-EBBF-44C6-95C9-F9D2C8CDAD6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52" name="Line 46">
          <a:extLst>
            <a:ext uri="{FF2B5EF4-FFF2-40B4-BE49-F238E27FC236}">
              <a16:creationId xmlns:a16="http://schemas.microsoft.com/office/drawing/2014/main" id="{C08CE639-A804-4608-92D9-8AD68B230DE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53" name="Line 47">
          <a:extLst>
            <a:ext uri="{FF2B5EF4-FFF2-40B4-BE49-F238E27FC236}">
              <a16:creationId xmlns:a16="http://schemas.microsoft.com/office/drawing/2014/main" id="{0823154E-D26D-4274-BB8E-74B32F05713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54" name="Line 48">
          <a:extLst>
            <a:ext uri="{FF2B5EF4-FFF2-40B4-BE49-F238E27FC236}">
              <a16:creationId xmlns:a16="http://schemas.microsoft.com/office/drawing/2014/main" id="{3E3923DF-F733-4258-B58A-68AF465D776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55" name="Line 49">
          <a:extLst>
            <a:ext uri="{FF2B5EF4-FFF2-40B4-BE49-F238E27FC236}">
              <a16:creationId xmlns:a16="http://schemas.microsoft.com/office/drawing/2014/main" id="{183CCBBE-DB0A-4735-88FC-2982DE10C72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56" name="Line 50">
          <a:extLst>
            <a:ext uri="{FF2B5EF4-FFF2-40B4-BE49-F238E27FC236}">
              <a16:creationId xmlns:a16="http://schemas.microsoft.com/office/drawing/2014/main" id="{8DA24B7B-4A89-4729-A7AE-80CA08CB66F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57" name="Line 51">
          <a:extLst>
            <a:ext uri="{FF2B5EF4-FFF2-40B4-BE49-F238E27FC236}">
              <a16:creationId xmlns:a16="http://schemas.microsoft.com/office/drawing/2014/main" id="{ADE09601-30F8-4D00-9901-EAD77673174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58" name="Line 182">
          <a:extLst>
            <a:ext uri="{FF2B5EF4-FFF2-40B4-BE49-F238E27FC236}">
              <a16:creationId xmlns:a16="http://schemas.microsoft.com/office/drawing/2014/main" id="{40B55738-4AA1-4C77-9EED-E81D684C4E7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59" name="Line 183">
          <a:extLst>
            <a:ext uri="{FF2B5EF4-FFF2-40B4-BE49-F238E27FC236}">
              <a16:creationId xmlns:a16="http://schemas.microsoft.com/office/drawing/2014/main" id="{33403E0B-361F-455F-B94D-68B3AFACA22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60" name="Line 184">
          <a:extLst>
            <a:ext uri="{FF2B5EF4-FFF2-40B4-BE49-F238E27FC236}">
              <a16:creationId xmlns:a16="http://schemas.microsoft.com/office/drawing/2014/main" id="{C683E597-9E8C-4F9A-8AEB-4385E436933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61" name="Line 185">
          <a:extLst>
            <a:ext uri="{FF2B5EF4-FFF2-40B4-BE49-F238E27FC236}">
              <a16:creationId xmlns:a16="http://schemas.microsoft.com/office/drawing/2014/main" id="{CFCBD3CE-DCB9-48A6-9CF0-6748DA915C7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62" name="Line 186">
          <a:extLst>
            <a:ext uri="{FF2B5EF4-FFF2-40B4-BE49-F238E27FC236}">
              <a16:creationId xmlns:a16="http://schemas.microsoft.com/office/drawing/2014/main" id="{D5CAAE38-03A8-4766-A81A-85569870B65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63" name="Line 187">
          <a:extLst>
            <a:ext uri="{FF2B5EF4-FFF2-40B4-BE49-F238E27FC236}">
              <a16:creationId xmlns:a16="http://schemas.microsoft.com/office/drawing/2014/main" id="{EB9F6FA3-86DA-4E33-A979-F5BF8DC5E76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64" name="Line 46">
          <a:extLst>
            <a:ext uri="{FF2B5EF4-FFF2-40B4-BE49-F238E27FC236}">
              <a16:creationId xmlns:a16="http://schemas.microsoft.com/office/drawing/2014/main" id="{5AC3AE3C-CB4F-4306-BA10-11D90CEB853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65" name="Line 47">
          <a:extLst>
            <a:ext uri="{FF2B5EF4-FFF2-40B4-BE49-F238E27FC236}">
              <a16:creationId xmlns:a16="http://schemas.microsoft.com/office/drawing/2014/main" id="{EF7FD7E4-7201-4C27-85BE-3F49D047D82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66" name="Line 48">
          <a:extLst>
            <a:ext uri="{FF2B5EF4-FFF2-40B4-BE49-F238E27FC236}">
              <a16:creationId xmlns:a16="http://schemas.microsoft.com/office/drawing/2014/main" id="{28D8503D-2937-404E-B234-9AB6D5B2C2F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67" name="Line 49">
          <a:extLst>
            <a:ext uri="{FF2B5EF4-FFF2-40B4-BE49-F238E27FC236}">
              <a16:creationId xmlns:a16="http://schemas.microsoft.com/office/drawing/2014/main" id="{66D6DBEB-9979-4962-B940-8D6520534E6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68" name="Line 50">
          <a:extLst>
            <a:ext uri="{FF2B5EF4-FFF2-40B4-BE49-F238E27FC236}">
              <a16:creationId xmlns:a16="http://schemas.microsoft.com/office/drawing/2014/main" id="{4E4F7B48-7A41-4A2A-98CE-A4657EB1B6A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69" name="Line 51">
          <a:extLst>
            <a:ext uri="{FF2B5EF4-FFF2-40B4-BE49-F238E27FC236}">
              <a16:creationId xmlns:a16="http://schemas.microsoft.com/office/drawing/2014/main" id="{922562D9-AA64-44FB-91B7-85137FB164F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70" name="Line 182">
          <a:extLst>
            <a:ext uri="{FF2B5EF4-FFF2-40B4-BE49-F238E27FC236}">
              <a16:creationId xmlns:a16="http://schemas.microsoft.com/office/drawing/2014/main" id="{AA12BEE3-B1C8-4B3A-B655-7BA2EB3BAE7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71" name="Line 183">
          <a:extLst>
            <a:ext uri="{FF2B5EF4-FFF2-40B4-BE49-F238E27FC236}">
              <a16:creationId xmlns:a16="http://schemas.microsoft.com/office/drawing/2014/main" id="{0E53E68C-2DBD-4F6D-B27D-85D97FD89DE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72" name="Line 184">
          <a:extLst>
            <a:ext uri="{FF2B5EF4-FFF2-40B4-BE49-F238E27FC236}">
              <a16:creationId xmlns:a16="http://schemas.microsoft.com/office/drawing/2014/main" id="{73421E0D-93FE-4295-B3CE-190D7B721BA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73" name="Line 185">
          <a:extLst>
            <a:ext uri="{FF2B5EF4-FFF2-40B4-BE49-F238E27FC236}">
              <a16:creationId xmlns:a16="http://schemas.microsoft.com/office/drawing/2014/main" id="{32F1B76C-1F94-4C71-B00F-85300D5E91D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74" name="Line 186">
          <a:extLst>
            <a:ext uri="{FF2B5EF4-FFF2-40B4-BE49-F238E27FC236}">
              <a16:creationId xmlns:a16="http://schemas.microsoft.com/office/drawing/2014/main" id="{D63B13D9-550E-4135-A7AF-994EA32AC24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75" name="Line 187">
          <a:extLst>
            <a:ext uri="{FF2B5EF4-FFF2-40B4-BE49-F238E27FC236}">
              <a16:creationId xmlns:a16="http://schemas.microsoft.com/office/drawing/2014/main" id="{F9B0850D-F3DC-48AD-8CD8-D6C3990D50C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76" name="Line 46">
          <a:extLst>
            <a:ext uri="{FF2B5EF4-FFF2-40B4-BE49-F238E27FC236}">
              <a16:creationId xmlns:a16="http://schemas.microsoft.com/office/drawing/2014/main" id="{0E6DDAA0-55F5-4061-84F5-DBA5EAE85A9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77" name="Line 47">
          <a:extLst>
            <a:ext uri="{FF2B5EF4-FFF2-40B4-BE49-F238E27FC236}">
              <a16:creationId xmlns:a16="http://schemas.microsoft.com/office/drawing/2014/main" id="{4BA92376-33FE-41FA-85E6-A22E8B95155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78" name="Line 48">
          <a:extLst>
            <a:ext uri="{FF2B5EF4-FFF2-40B4-BE49-F238E27FC236}">
              <a16:creationId xmlns:a16="http://schemas.microsoft.com/office/drawing/2014/main" id="{F834B4DC-269E-428C-8A37-41B163FE371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79" name="Line 49">
          <a:extLst>
            <a:ext uri="{FF2B5EF4-FFF2-40B4-BE49-F238E27FC236}">
              <a16:creationId xmlns:a16="http://schemas.microsoft.com/office/drawing/2014/main" id="{3EA85F9A-AD4E-459E-9AB0-2D69C24A032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80" name="Line 50">
          <a:extLst>
            <a:ext uri="{FF2B5EF4-FFF2-40B4-BE49-F238E27FC236}">
              <a16:creationId xmlns:a16="http://schemas.microsoft.com/office/drawing/2014/main" id="{602DBCEF-569E-4CE8-9566-22049DEBEB6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81" name="Line 51">
          <a:extLst>
            <a:ext uri="{FF2B5EF4-FFF2-40B4-BE49-F238E27FC236}">
              <a16:creationId xmlns:a16="http://schemas.microsoft.com/office/drawing/2014/main" id="{2C0BD57C-290A-483C-B74A-6DA0F22F01A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82" name="Line 182">
          <a:extLst>
            <a:ext uri="{FF2B5EF4-FFF2-40B4-BE49-F238E27FC236}">
              <a16:creationId xmlns:a16="http://schemas.microsoft.com/office/drawing/2014/main" id="{10454EEC-32BA-4496-914D-30D8E70A567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83" name="Line 183">
          <a:extLst>
            <a:ext uri="{FF2B5EF4-FFF2-40B4-BE49-F238E27FC236}">
              <a16:creationId xmlns:a16="http://schemas.microsoft.com/office/drawing/2014/main" id="{BD82DEB6-694B-4BD6-8F15-C6A7A01DF4B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84" name="Line 184">
          <a:extLst>
            <a:ext uri="{FF2B5EF4-FFF2-40B4-BE49-F238E27FC236}">
              <a16:creationId xmlns:a16="http://schemas.microsoft.com/office/drawing/2014/main" id="{BE117F9B-2421-446D-9E70-0B0BEAA8162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85" name="Line 185">
          <a:extLst>
            <a:ext uri="{FF2B5EF4-FFF2-40B4-BE49-F238E27FC236}">
              <a16:creationId xmlns:a16="http://schemas.microsoft.com/office/drawing/2014/main" id="{AC26DF49-97C4-49EB-8A60-BDFDC31958A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86" name="Line 186">
          <a:extLst>
            <a:ext uri="{FF2B5EF4-FFF2-40B4-BE49-F238E27FC236}">
              <a16:creationId xmlns:a16="http://schemas.microsoft.com/office/drawing/2014/main" id="{ED583E05-9960-4A97-A6B9-7EA373471D5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87" name="Line 187">
          <a:extLst>
            <a:ext uri="{FF2B5EF4-FFF2-40B4-BE49-F238E27FC236}">
              <a16:creationId xmlns:a16="http://schemas.microsoft.com/office/drawing/2014/main" id="{B1C639F7-85A9-4456-AAB1-DB9E8519291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88" name="Line 46">
          <a:extLst>
            <a:ext uri="{FF2B5EF4-FFF2-40B4-BE49-F238E27FC236}">
              <a16:creationId xmlns:a16="http://schemas.microsoft.com/office/drawing/2014/main" id="{D8336806-D7E3-4B49-AF4C-EC77487643E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89" name="Line 47">
          <a:extLst>
            <a:ext uri="{FF2B5EF4-FFF2-40B4-BE49-F238E27FC236}">
              <a16:creationId xmlns:a16="http://schemas.microsoft.com/office/drawing/2014/main" id="{D82C0728-AD84-4B65-B58E-3B6858714DF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90" name="Line 48">
          <a:extLst>
            <a:ext uri="{FF2B5EF4-FFF2-40B4-BE49-F238E27FC236}">
              <a16:creationId xmlns:a16="http://schemas.microsoft.com/office/drawing/2014/main" id="{B80A0177-E766-4969-8BF5-979A8659549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91" name="Line 49">
          <a:extLst>
            <a:ext uri="{FF2B5EF4-FFF2-40B4-BE49-F238E27FC236}">
              <a16:creationId xmlns:a16="http://schemas.microsoft.com/office/drawing/2014/main" id="{B4A53EB7-6EEF-4716-A460-E5C38136A5D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92" name="Line 50">
          <a:extLst>
            <a:ext uri="{FF2B5EF4-FFF2-40B4-BE49-F238E27FC236}">
              <a16:creationId xmlns:a16="http://schemas.microsoft.com/office/drawing/2014/main" id="{1B9EC33F-1EAE-4E30-A37D-C39C634D5D7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93" name="Line 51">
          <a:extLst>
            <a:ext uri="{FF2B5EF4-FFF2-40B4-BE49-F238E27FC236}">
              <a16:creationId xmlns:a16="http://schemas.microsoft.com/office/drawing/2014/main" id="{33A6D279-A8E9-4944-998D-78BFBBB3DCE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94" name="Line 182">
          <a:extLst>
            <a:ext uri="{FF2B5EF4-FFF2-40B4-BE49-F238E27FC236}">
              <a16:creationId xmlns:a16="http://schemas.microsoft.com/office/drawing/2014/main" id="{006D6BF7-4D3C-4415-B66B-E1CCED56DDD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95" name="Line 183">
          <a:extLst>
            <a:ext uri="{FF2B5EF4-FFF2-40B4-BE49-F238E27FC236}">
              <a16:creationId xmlns:a16="http://schemas.microsoft.com/office/drawing/2014/main" id="{80F1E4F2-19A6-4835-907F-0B86CEDE78D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96" name="Line 184">
          <a:extLst>
            <a:ext uri="{FF2B5EF4-FFF2-40B4-BE49-F238E27FC236}">
              <a16:creationId xmlns:a16="http://schemas.microsoft.com/office/drawing/2014/main" id="{79C023A6-BE05-4125-81FF-0CCCD2504C8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97" name="Line 185">
          <a:extLst>
            <a:ext uri="{FF2B5EF4-FFF2-40B4-BE49-F238E27FC236}">
              <a16:creationId xmlns:a16="http://schemas.microsoft.com/office/drawing/2014/main" id="{0BD5355F-3A29-4355-A8B7-C61F606D077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98" name="Line 186">
          <a:extLst>
            <a:ext uri="{FF2B5EF4-FFF2-40B4-BE49-F238E27FC236}">
              <a16:creationId xmlns:a16="http://schemas.microsoft.com/office/drawing/2014/main" id="{9948C748-C788-4802-AA4C-5C820937CD1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599" name="Line 187">
          <a:extLst>
            <a:ext uri="{FF2B5EF4-FFF2-40B4-BE49-F238E27FC236}">
              <a16:creationId xmlns:a16="http://schemas.microsoft.com/office/drawing/2014/main" id="{9FA9B3B4-6877-4E44-B9EA-0ECCF8CF185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00" name="Line 46">
          <a:extLst>
            <a:ext uri="{FF2B5EF4-FFF2-40B4-BE49-F238E27FC236}">
              <a16:creationId xmlns:a16="http://schemas.microsoft.com/office/drawing/2014/main" id="{7D515679-97CF-434E-8DC9-14CFC4B29A2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01" name="Line 47">
          <a:extLst>
            <a:ext uri="{FF2B5EF4-FFF2-40B4-BE49-F238E27FC236}">
              <a16:creationId xmlns:a16="http://schemas.microsoft.com/office/drawing/2014/main" id="{0126ADD9-91E8-47AB-A72D-29291E380BD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02" name="Line 48">
          <a:extLst>
            <a:ext uri="{FF2B5EF4-FFF2-40B4-BE49-F238E27FC236}">
              <a16:creationId xmlns:a16="http://schemas.microsoft.com/office/drawing/2014/main" id="{57D1A93B-52C8-44DD-AAC4-099E26DC051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03" name="Line 49">
          <a:extLst>
            <a:ext uri="{FF2B5EF4-FFF2-40B4-BE49-F238E27FC236}">
              <a16:creationId xmlns:a16="http://schemas.microsoft.com/office/drawing/2014/main" id="{7037549D-4BC1-4D37-A6EC-0EBF128C43B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04" name="Line 50">
          <a:extLst>
            <a:ext uri="{FF2B5EF4-FFF2-40B4-BE49-F238E27FC236}">
              <a16:creationId xmlns:a16="http://schemas.microsoft.com/office/drawing/2014/main" id="{53DD8B64-02A9-4DD6-AD50-5777083733A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05" name="Line 51">
          <a:extLst>
            <a:ext uri="{FF2B5EF4-FFF2-40B4-BE49-F238E27FC236}">
              <a16:creationId xmlns:a16="http://schemas.microsoft.com/office/drawing/2014/main" id="{C3B83B6F-7D04-4255-9555-AA36904DD57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06" name="Line 182">
          <a:extLst>
            <a:ext uri="{FF2B5EF4-FFF2-40B4-BE49-F238E27FC236}">
              <a16:creationId xmlns:a16="http://schemas.microsoft.com/office/drawing/2014/main" id="{7926DCA3-3567-4646-98F5-947C0131D2D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07" name="Line 183">
          <a:extLst>
            <a:ext uri="{FF2B5EF4-FFF2-40B4-BE49-F238E27FC236}">
              <a16:creationId xmlns:a16="http://schemas.microsoft.com/office/drawing/2014/main" id="{F624148F-7DA0-4B26-AB62-E0A2D10D1A3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08" name="Line 184">
          <a:extLst>
            <a:ext uri="{FF2B5EF4-FFF2-40B4-BE49-F238E27FC236}">
              <a16:creationId xmlns:a16="http://schemas.microsoft.com/office/drawing/2014/main" id="{D27C1556-322B-4E4A-AC91-702EFA1D41D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09" name="Line 185">
          <a:extLst>
            <a:ext uri="{FF2B5EF4-FFF2-40B4-BE49-F238E27FC236}">
              <a16:creationId xmlns:a16="http://schemas.microsoft.com/office/drawing/2014/main" id="{7119FD8E-78A2-4192-AFA2-0F04BF58521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10" name="Line 186">
          <a:extLst>
            <a:ext uri="{FF2B5EF4-FFF2-40B4-BE49-F238E27FC236}">
              <a16:creationId xmlns:a16="http://schemas.microsoft.com/office/drawing/2014/main" id="{58A56BB7-24EF-4625-A80B-EE20277AA2F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11" name="Line 187">
          <a:extLst>
            <a:ext uri="{FF2B5EF4-FFF2-40B4-BE49-F238E27FC236}">
              <a16:creationId xmlns:a16="http://schemas.microsoft.com/office/drawing/2014/main" id="{885D0CED-DEE3-4BEA-A640-FB4E364B853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12" name="Line 46">
          <a:extLst>
            <a:ext uri="{FF2B5EF4-FFF2-40B4-BE49-F238E27FC236}">
              <a16:creationId xmlns:a16="http://schemas.microsoft.com/office/drawing/2014/main" id="{19CC4E4F-F433-4427-9366-3DDF6F56C30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13" name="Line 47">
          <a:extLst>
            <a:ext uri="{FF2B5EF4-FFF2-40B4-BE49-F238E27FC236}">
              <a16:creationId xmlns:a16="http://schemas.microsoft.com/office/drawing/2014/main" id="{6524BD41-5CF1-461E-9D90-42498FB67F6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14" name="Line 48">
          <a:extLst>
            <a:ext uri="{FF2B5EF4-FFF2-40B4-BE49-F238E27FC236}">
              <a16:creationId xmlns:a16="http://schemas.microsoft.com/office/drawing/2014/main" id="{268B91A1-1A53-4229-A301-594E686F727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15" name="Line 49">
          <a:extLst>
            <a:ext uri="{FF2B5EF4-FFF2-40B4-BE49-F238E27FC236}">
              <a16:creationId xmlns:a16="http://schemas.microsoft.com/office/drawing/2014/main" id="{30D230C8-ED8A-4CAC-B596-E880124EB39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16" name="Line 50">
          <a:extLst>
            <a:ext uri="{FF2B5EF4-FFF2-40B4-BE49-F238E27FC236}">
              <a16:creationId xmlns:a16="http://schemas.microsoft.com/office/drawing/2014/main" id="{BEA6EECF-0368-4950-8922-0576CCC56E9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17" name="Line 51">
          <a:extLst>
            <a:ext uri="{FF2B5EF4-FFF2-40B4-BE49-F238E27FC236}">
              <a16:creationId xmlns:a16="http://schemas.microsoft.com/office/drawing/2014/main" id="{D93AB17D-69A8-4ED2-8301-7D34112C622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18" name="Line 182">
          <a:extLst>
            <a:ext uri="{FF2B5EF4-FFF2-40B4-BE49-F238E27FC236}">
              <a16:creationId xmlns:a16="http://schemas.microsoft.com/office/drawing/2014/main" id="{BA8881EB-12F4-4C5C-981D-F83EED0212C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19" name="Line 183">
          <a:extLst>
            <a:ext uri="{FF2B5EF4-FFF2-40B4-BE49-F238E27FC236}">
              <a16:creationId xmlns:a16="http://schemas.microsoft.com/office/drawing/2014/main" id="{E6C30536-049A-4790-9A4E-5F342B010F5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20" name="Line 184">
          <a:extLst>
            <a:ext uri="{FF2B5EF4-FFF2-40B4-BE49-F238E27FC236}">
              <a16:creationId xmlns:a16="http://schemas.microsoft.com/office/drawing/2014/main" id="{7C915767-7CC5-463D-B2BD-6738479AC21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21" name="Line 185">
          <a:extLst>
            <a:ext uri="{FF2B5EF4-FFF2-40B4-BE49-F238E27FC236}">
              <a16:creationId xmlns:a16="http://schemas.microsoft.com/office/drawing/2014/main" id="{897F6970-ACA7-4509-983C-CD95CDA0219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22" name="Line 186">
          <a:extLst>
            <a:ext uri="{FF2B5EF4-FFF2-40B4-BE49-F238E27FC236}">
              <a16:creationId xmlns:a16="http://schemas.microsoft.com/office/drawing/2014/main" id="{8DCEE148-0C3B-466C-B53D-2B1B9FCD0CB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23" name="Line 187">
          <a:extLst>
            <a:ext uri="{FF2B5EF4-FFF2-40B4-BE49-F238E27FC236}">
              <a16:creationId xmlns:a16="http://schemas.microsoft.com/office/drawing/2014/main" id="{D69FE513-D5A8-4A22-B99E-46BA7765FB4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24" name="Line 46">
          <a:extLst>
            <a:ext uri="{FF2B5EF4-FFF2-40B4-BE49-F238E27FC236}">
              <a16:creationId xmlns:a16="http://schemas.microsoft.com/office/drawing/2014/main" id="{D70437F2-649B-4A8E-AE3D-C30E4C01051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25" name="Line 47">
          <a:extLst>
            <a:ext uri="{FF2B5EF4-FFF2-40B4-BE49-F238E27FC236}">
              <a16:creationId xmlns:a16="http://schemas.microsoft.com/office/drawing/2014/main" id="{17981992-3305-44F6-94E6-83CBDFF69F8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26" name="Line 48">
          <a:extLst>
            <a:ext uri="{FF2B5EF4-FFF2-40B4-BE49-F238E27FC236}">
              <a16:creationId xmlns:a16="http://schemas.microsoft.com/office/drawing/2014/main" id="{7C08579C-BEC2-4453-A698-750AF1E376A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27" name="Line 49">
          <a:extLst>
            <a:ext uri="{FF2B5EF4-FFF2-40B4-BE49-F238E27FC236}">
              <a16:creationId xmlns:a16="http://schemas.microsoft.com/office/drawing/2014/main" id="{38BE33AE-1BD3-4569-800E-4E9EC77EF5B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28" name="Line 50">
          <a:extLst>
            <a:ext uri="{FF2B5EF4-FFF2-40B4-BE49-F238E27FC236}">
              <a16:creationId xmlns:a16="http://schemas.microsoft.com/office/drawing/2014/main" id="{5D476D8F-2008-4472-86E8-221EB201835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29" name="Line 51">
          <a:extLst>
            <a:ext uri="{FF2B5EF4-FFF2-40B4-BE49-F238E27FC236}">
              <a16:creationId xmlns:a16="http://schemas.microsoft.com/office/drawing/2014/main" id="{064D69C2-429E-4839-B852-D08C14E8F9E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30" name="Line 182">
          <a:extLst>
            <a:ext uri="{FF2B5EF4-FFF2-40B4-BE49-F238E27FC236}">
              <a16:creationId xmlns:a16="http://schemas.microsoft.com/office/drawing/2014/main" id="{F2F925D7-9557-43F9-AC35-D9679149220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31" name="Line 183">
          <a:extLst>
            <a:ext uri="{FF2B5EF4-FFF2-40B4-BE49-F238E27FC236}">
              <a16:creationId xmlns:a16="http://schemas.microsoft.com/office/drawing/2014/main" id="{F6661FCC-B5F3-4D38-BAB0-C8216567549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32" name="Line 184">
          <a:extLst>
            <a:ext uri="{FF2B5EF4-FFF2-40B4-BE49-F238E27FC236}">
              <a16:creationId xmlns:a16="http://schemas.microsoft.com/office/drawing/2014/main" id="{2198CB96-A86C-40B8-BA96-EFA4E0D65F6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33" name="Line 185">
          <a:extLst>
            <a:ext uri="{FF2B5EF4-FFF2-40B4-BE49-F238E27FC236}">
              <a16:creationId xmlns:a16="http://schemas.microsoft.com/office/drawing/2014/main" id="{86E36E2C-F2F2-4045-8CD3-E6228A2D820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34" name="Line 186">
          <a:extLst>
            <a:ext uri="{FF2B5EF4-FFF2-40B4-BE49-F238E27FC236}">
              <a16:creationId xmlns:a16="http://schemas.microsoft.com/office/drawing/2014/main" id="{D1D3CAD9-6A7E-4AE5-8171-1E74C4ECEF8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35" name="Line 187">
          <a:extLst>
            <a:ext uri="{FF2B5EF4-FFF2-40B4-BE49-F238E27FC236}">
              <a16:creationId xmlns:a16="http://schemas.microsoft.com/office/drawing/2014/main" id="{A2231AC0-E41F-4737-B27F-E0F2E8EBB00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36" name="Line 46">
          <a:extLst>
            <a:ext uri="{FF2B5EF4-FFF2-40B4-BE49-F238E27FC236}">
              <a16:creationId xmlns:a16="http://schemas.microsoft.com/office/drawing/2014/main" id="{58B07B7F-6A75-431A-923C-C299226FA44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37" name="Line 47">
          <a:extLst>
            <a:ext uri="{FF2B5EF4-FFF2-40B4-BE49-F238E27FC236}">
              <a16:creationId xmlns:a16="http://schemas.microsoft.com/office/drawing/2014/main" id="{5C9C3635-AFDD-4410-A950-429B67B9BBC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38" name="Line 48">
          <a:extLst>
            <a:ext uri="{FF2B5EF4-FFF2-40B4-BE49-F238E27FC236}">
              <a16:creationId xmlns:a16="http://schemas.microsoft.com/office/drawing/2014/main" id="{5E8AA216-B948-4E90-A963-EF921D8663DC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39" name="Line 49">
          <a:extLst>
            <a:ext uri="{FF2B5EF4-FFF2-40B4-BE49-F238E27FC236}">
              <a16:creationId xmlns:a16="http://schemas.microsoft.com/office/drawing/2014/main" id="{24C91622-FB8A-4B63-AC7E-C675DC0D849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40" name="Line 50">
          <a:extLst>
            <a:ext uri="{FF2B5EF4-FFF2-40B4-BE49-F238E27FC236}">
              <a16:creationId xmlns:a16="http://schemas.microsoft.com/office/drawing/2014/main" id="{F348EA1F-C602-49A8-9E28-5EB49BE0327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41" name="Line 51">
          <a:extLst>
            <a:ext uri="{FF2B5EF4-FFF2-40B4-BE49-F238E27FC236}">
              <a16:creationId xmlns:a16="http://schemas.microsoft.com/office/drawing/2014/main" id="{E381ECD1-C9B8-4BB0-AD1E-BAB2770EAB2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42" name="Line 182">
          <a:extLst>
            <a:ext uri="{FF2B5EF4-FFF2-40B4-BE49-F238E27FC236}">
              <a16:creationId xmlns:a16="http://schemas.microsoft.com/office/drawing/2014/main" id="{D8BB5169-4554-4EB5-AB7C-A1ACCA69139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43" name="Line 183">
          <a:extLst>
            <a:ext uri="{FF2B5EF4-FFF2-40B4-BE49-F238E27FC236}">
              <a16:creationId xmlns:a16="http://schemas.microsoft.com/office/drawing/2014/main" id="{F04CCC84-7CBA-4AE4-A175-0BEDD4C7712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44" name="Line 184">
          <a:extLst>
            <a:ext uri="{FF2B5EF4-FFF2-40B4-BE49-F238E27FC236}">
              <a16:creationId xmlns:a16="http://schemas.microsoft.com/office/drawing/2014/main" id="{8FEC96B3-1F2F-481C-8C57-8912CC1B324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45" name="Line 185">
          <a:extLst>
            <a:ext uri="{FF2B5EF4-FFF2-40B4-BE49-F238E27FC236}">
              <a16:creationId xmlns:a16="http://schemas.microsoft.com/office/drawing/2014/main" id="{9FD5CE57-88DF-43DE-92C7-7072ADBB1E6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46" name="Line 186">
          <a:extLst>
            <a:ext uri="{FF2B5EF4-FFF2-40B4-BE49-F238E27FC236}">
              <a16:creationId xmlns:a16="http://schemas.microsoft.com/office/drawing/2014/main" id="{F2D65CF0-2A5D-423E-93DF-1A750F6C224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47" name="Line 187">
          <a:extLst>
            <a:ext uri="{FF2B5EF4-FFF2-40B4-BE49-F238E27FC236}">
              <a16:creationId xmlns:a16="http://schemas.microsoft.com/office/drawing/2014/main" id="{D2E39274-00E2-4102-9300-C9B12A2EE17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48" name="Line 46">
          <a:extLst>
            <a:ext uri="{FF2B5EF4-FFF2-40B4-BE49-F238E27FC236}">
              <a16:creationId xmlns:a16="http://schemas.microsoft.com/office/drawing/2014/main" id="{65AAB0C5-94E9-4A32-98F6-20C06782B15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49" name="Line 47">
          <a:extLst>
            <a:ext uri="{FF2B5EF4-FFF2-40B4-BE49-F238E27FC236}">
              <a16:creationId xmlns:a16="http://schemas.microsoft.com/office/drawing/2014/main" id="{D553FD9E-98A4-48B9-A85E-CEEA72DF888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50" name="Line 48">
          <a:extLst>
            <a:ext uri="{FF2B5EF4-FFF2-40B4-BE49-F238E27FC236}">
              <a16:creationId xmlns:a16="http://schemas.microsoft.com/office/drawing/2014/main" id="{54091AA1-2060-45BA-8D9A-84765549600A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51" name="Line 49">
          <a:extLst>
            <a:ext uri="{FF2B5EF4-FFF2-40B4-BE49-F238E27FC236}">
              <a16:creationId xmlns:a16="http://schemas.microsoft.com/office/drawing/2014/main" id="{BBDD2B56-30EE-4ABD-A7CB-FB91E21E1DD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52" name="Line 50">
          <a:extLst>
            <a:ext uri="{FF2B5EF4-FFF2-40B4-BE49-F238E27FC236}">
              <a16:creationId xmlns:a16="http://schemas.microsoft.com/office/drawing/2014/main" id="{BED09D87-E7AE-42F7-A20C-93AF1BC7BEE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53" name="Line 51">
          <a:extLst>
            <a:ext uri="{FF2B5EF4-FFF2-40B4-BE49-F238E27FC236}">
              <a16:creationId xmlns:a16="http://schemas.microsoft.com/office/drawing/2014/main" id="{DC1D73C9-D52B-4BB4-A2D0-18793D358EB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54" name="Line 182">
          <a:extLst>
            <a:ext uri="{FF2B5EF4-FFF2-40B4-BE49-F238E27FC236}">
              <a16:creationId xmlns:a16="http://schemas.microsoft.com/office/drawing/2014/main" id="{F61EACF7-8E7D-4C8D-A80E-AF3481A9182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55" name="Line 183">
          <a:extLst>
            <a:ext uri="{FF2B5EF4-FFF2-40B4-BE49-F238E27FC236}">
              <a16:creationId xmlns:a16="http://schemas.microsoft.com/office/drawing/2014/main" id="{5C39BE1C-AD6D-4B79-873E-060A9BFFB2F2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56" name="Line 184">
          <a:extLst>
            <a:ext uri="{FF2B5EF4-FFF2-40B4-BE49-F238E27FC236}">
              <a16:creationId xmlns:a16="http://schemas.microsoft.com/office/drawing/2014/main" id="{ECA63E70-9F71-4587-8BEA-E1E23104F18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57" name="Line 185">
          <a:extLst>
            <a:ext uri="{FF2B5EF4-FFF2-40B4-BE49-F238E27FC236}">
              <a16:creationId xmlns:a16="http://schemas.microsoft.com/office/drawing/2014/main" id="{C2671DF1-6151-4181-BF41-4DD98E4A7A6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58" name="Line 186">
          <a:extLst>
            <a:ext uri="{FF2B5EF4-FFF2-40B4-BE49-F238E27FC236}">
              <a16:creationId xmlns:a16="http://schemas.microsoft.com/office/drawing/2014/main" id="{F50DAC70-E49D-43B0-B1C4-F4AEC10FDE0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59" name="Line 187">
          <a:extLst>
            <a:ext uri="{FF2B5EF4-FFF2-40B4-BE49-F238E27FC236}">
              <a16:creationId xmlns:a16="http://schemas.microsoft.com/office/drawing/2014/main" id="{409CEB88-CF88-4AFC-9BDF-EFF8DA5BC6C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60" name="Line 46">
          <a:extLst>
            <a:ext uri="{FF2B5EF4-FFF2-40B4-BE49-F238E27FC236}">
              <a16:creationId xmlns:a16="http://schemas.microsoft.com/office/drawing/2014/main" id="{3A397509-81E3-4620-B948-F41E93EC5CE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61" name="Line 47">
          <a:extLst>
            <a:ext uri="{FF2B5EF4-FFF2-40B4-BE49-F238E27FC236}">
              <a16:creationId xmlns:a16="http://schemas.microsoft.com/office/drawing/2014/main" id="{5B4047A1-DC83-4AB4-9600-C5DAB33AA07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62" name="Line 48">
          <a:extLst>
            <a:ext uri="{FF2B5EF4-FFF2-40B4-BE49-F238E27FC236}">
              <a16:creationId xmlns:a16="http://schemas.microsoft.com/office/drawing/2014/main" id="{94F7C8B6-9E06-45A4-A262-564F60AA2D1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63" name="Line 49">
          <a:extLst>
            <a:ext uri="{FF2B5EF4-FFF2-40B4-BE49-F238E27FC236}">
              <a16:creationId xmlns:a16="http://schemas.microsoft.com/office/drawing/2014/main" id="{E6E3A8F5-C8D5-40DF-A884-CA33FC2E4119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64" name="Line 50">
          <a:extLst>
            <a:ext uri="{FF2B5EF4-FFF2-40B4-BE49-F238E27FC236}">
              <a16:creationId xmlns:a16="http://schemas.microsoft.com/office/drawing/2014/main" id="{071EDDFE-C0F4-4117-B6CD-140E5EB499F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65" name="Line 51">
          <a:extLst>
            <a:ext uri="{FF2B5EF4-FFF2-40B4-BE49-F238E27FC236}">
              <a16:creationId xmlns:a16="http://schemas.microsoft.com/office/drawing/2014/main" id="{443F1B8E-A7D8-434A-B427-88F76E67F87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66" name="Line 182">
          <a:extLst>
            <a:ext uri="{FF2B5EF4-FFF2-40B4-BE49-F238E27FC236}">
              <a16:creationId xmlns:a16="http://schemas.microsoft.com/office/drawing/2014/main" id="{FD2D0452-98A8-4E94-85AE-995BB694B47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67" name="Line 183">
          <a:extLst>
            <a:ext uri="{FF2B5EF4-FFF2-40B4-BE49-F238E27FC236}">
              <a16:creationId xmlns:a16="http://schemas.microsoft.com/office/drawing/2014/main" id="{D5FE7EE1-2A67-45B3-BD27-C66FC91136A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68" name="Line 184">
          <a:extLst>
            <a:ext uri="{FF2B5EF4-FFF2-40B4-BE49-F238E27FC236}">
              <a16:creationId xmlns:a16="http://schemas.microsoft.com/office/drawing/2014/main" id="{C6E7DC3D-0F10-4C1F-9A55-6A065C6EAC6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69" name="Line 185">
          <a:extLst>
            <a:ext uri="{FF2B5EF4-FFF2-40B4-BE49-F238E27FC236}">
              <a16:creationId xmlns:a16="http://schemas.microsoft.com/office/drawing/2014/main" id="{8A902E06-F84C-49CF-B6B2-8B48EAE11800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70" name="Line 186">
          <a:extLst>
            <a:ext uri="{FF2B5EF4-FFF2-40B4-BE49-F238E27FC236}">
              <a16:creationId xmlns:a16="http://schemas.microsoft.com/office/drawing/2014/main" id="{160F86ED-563B-41C6-879B-BCA0A1129FD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71" name="Line 187">
          <a:extLst>
            <a:ext uri="{FF2B5EF4-FFF2-40B4-BE49-F238E27FC236}">
              <a16:creationId xmlns:a16="http://schemas.microsoft.com/office/drawing/2014/main" id="{D0FDAF1B-EE3E-4535-9FA4-59F9251F427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72" name="Line 46">
          <a:extLst>
            <a:ext uri="{FF2B5EF4-FFF2-40B4-BE49-F238E27FC236}">
              <a16:creationId xmlns:a16="http://schemas.microsoft.com/office/drawing/2014/main" id="{5AE5B8C7-9A4A-482E-98BC-3FF3ECFB3697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73" name="Line 47">
          <a:extLst>
            <a:ext uri="{FF2B5EF4-FFF2-40B4-BE49-F238E27FC236}">
              <a16:creationId xmlns:a16="http://schemas.microsoft.com/office/drawing/2014/main" id="{AEE2B1CB-7158-4426-8221-C4B1B91E466D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74" name="Line 48">
          <a:extLst>
            <a:ext uri="{FF2B5EF4-FFF2-40B4-BE49-F238E27FC236}">
              <a16:creationId xmlns:a16="http://schemas.microsoft.com/office/drawing/2014/main" id="{9877552D-1FCE-4AA6-8AA7-5829969C38B3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75" name="Line 49">
          <a:extLst>
            <a:ext uri="{FF2B5EF4-FFF2-40B4-BE49-F238E27FC236}">
              <a16:creationId xmlns:a16="http://schemas.microsoft.com/office/drawing/2014/main" id="{51E54AC2-D819-46CB-BF21-797B564E0E0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76" name="Line 50">
          <a:extLst>
            <a:ext uri="{FF2B5EF4-FFF2-40B4-BE49-F238E27FC236}">
              <a16:creationId xmlns:a16="http://schemas.microsoft.com/office/drawing/2014/main" id="{10789F01-D9D9-45A2-A7E0-215E0A59B5A5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77" name="Line 51">
          <a:extLst>
            <a:ext uri="{FF2B5EF4-FFF2-40B4-BE49-F238E27FC236}">
              <a16:creationId xmlns:a16="http://schemas.microsoft.com/office/drawing/2014/main" id="{AE2BCB49-0EAE-4B3D-86EC-9B81D3F95E0F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78" name="Line 182">
          <a:extLst>
            <a:ext uri="{FF2B5EF4-FFF2-40B4-BE49-F238E27FC236}">
              <a16:creationId xmlns:a16="http://schemas.microsoft.com/office/drawing/2014/main" id="{54A54BF4-488C-46EA-A946-C1CC0EE87641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79" name="Line 183">
          <a:extLst>
            <a:ext uri="{FF2B5EF4-FFF2-40B4-BE49-F238E27FC236}">
              <a16:creationId xmlns:a16="http://schemas.microsoft.com/office/drawing/2014/main" id="{B4168162-CD73-401C-BF77-6B2096E89626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80" name="Line 184">
          <a:extLst>
            <a:ext uri="{FF2B5EF4-FFF2-40B4-BE49-F238E27FC236}">
              <a16:creationId xmlns:a16="http://schemas.microsoft.com/office/drawing/2014/main" id="{523FEDE6-4571-4A4A-9D3F-B424EBA7D01E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81" name="Line 185">
          <a:extLst>
            <a:ext uri="{FF2B5EF4-FFF2-40B4-BE49-F238E27FC236}">
              <a16:creationId xmlns:a16="http://schemas.microsoft.com/office/drawing/2014/main" id="{D9D3A47C-7054-4773-A5D5-1C41F539C48B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82" name="Line 186">
          <a:extLst>
            <a:ext uri="{FF2B5EF4-FFF2-40B4-BE49-F238E27FC236}">
              <a16:creationId xmlns:a16="http://schemas.microsoft.com/office/drawing/2014/main" id="{7A8FFFBC-BCDA-4E92-9DC9-9927DAABBB94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0</xdr:colOff>
      <xdr:row>24</xdr:row>
      <xdr:rowOff>0</xdr:rowOff>
    </xdr:to>
    <xdr:sp macro="" textlink="">
      <xdr:nvSpPr>
        <xdr:cNvPr id="683" name="Line 187">
          <a:extLst>
            <a:ext uri="{FF2B5EF4-FFF2-40B4-BE49-F238E27FC236}">
              <a16:creationId xmlns:a16="http://schemas.microsoft.com/office/drawing/2014/main" id="{05E0DADA-C367-4DF2-9272-6B5AA212C8E8}"/>
            </a:ext>
          </a:extLst>
        </xdr:cNvPr>
        <xdr:cNvSpPr>
          <a:spLocks noChangeShapeType="1"/>
        </xdr:cNvSpPr>
      </xdr:nvSpPr>
      <xdr:spPr bwMode="auto">
        <a:xfrm>
          <a:off x="11125200" y="773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84" name="Line 46">
          <a:extLst>
            <a:ext uri="{FF2B5EF4-FFF2-40B4-BE49-F238E27FC236}">
              <a16:creationId xmlns:a16="http://schemas.microsoft.com/office/drawing/2014/main" id="{0A5D5EAB-F54F-4996-8094-19D9C883388B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85" name="Line 47">
          <a:extLst>
            <a:ext uri="{FF2B5EF4-FFF2-40B4-BE49-F238E27FC236}">
              <a16:creationId xmlns:a16="http://schemas.microsoft.com/office/drawing/2014/main" id="{4C2CBC60-EFB4-4EEE-8EE9-C33BB6776188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86" name="Line 48">
          <a:extLst>
            <a:ext uri="{FF2B5EF4-FFF2-40B4-BE49-F238E27FC236}">
              <a16:creationId xmlns:a16="http://schemas.microsoft.com/office/drawing/2014/main" id="{6B53C444-71A5-45B1-BD47-E4D2F74CA3E1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87" name="Line 49">
          <a:extLst>
            <a:ext uri="{FF2B5EF4-FFF2-40B4-BE49-F238E27FC236}">
              <a16:creationId xmlns:a16="http://schemas.microsoft.com/office/drawing/2014/main" id="{48873226-CE84-4D9C-AF4A-EFDEDA7EFC5F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88" name="Line 50">
          <a:extLst>
            <a:ext uri="{FF2B5EF4-FFF2-40B4-BE49-F238E27FC236}">
              <a16:creationId xmlns:a16="http://schemas.microsoft.com/office/drawing/2014/main" id="{E1A776C4-7CFC-4B6D-ACE0-2AFA9F57CFA2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89" name="Line 51">
          <a:extLst>
            <a:ext uri="{FF2B5EF4-FFF2-40B4-BE49-F238E27FC236}">
              <a16:creationId xmlns:a16="http://schemas.microsoft.com/office/drawing/2014/main" id="{424C2033-0B25-45D6-8736-42AAB89CBB81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90" name="Line 182">
          <a:extLst>
            <a:ext uri="{FF2B5EF4-FFF2-40B4-BE49-F238E27FC236}">
              <a16:creationId xmlns:a16="http://schemas.microsoft.com/office/drawing/2014/main" id="{2424C8DA-43AE-4FA0-ABBA-B4CCE057FC3C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91" name="Line 183">
          <a:extLst>
            <a:ext uri="{FF2B5EF4-FFF2-40B4-BE49-F238E27FC236}">
              <a16:creationId xmlns:a16="http://schemas.microsoft.com/office/drawing/2014/main" id="{14CB27F6-0D6C-419E-9016-3DA4EE8503DD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92" name="Line 184">
          <a:extLst>
            <a:ext uri="{FF2B5EF4-FFF2-40B4-BE49-F238E27FC236}">
              <a16:creationId xmlns:a16="http://schemas.microsoft.com/office/drawing/2014/main" id="{6B80D9F6-19F8-461A-89C8-F30FD773B317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93" name="Line 185">
          <a:extLst>
            <a:ext uri="{FF2B5EF4-FFF2-40B4-BE49-F238E27FC236}">
              <a16:creationId xmlns:a16="http://schemas.microsoft.com/office/drawing/2014/main" id="{98D1E86D-BD07-4D5C-9A1A-AD502404CCB8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94" name="Line 186">
          <a:extLst>
            <a:ext uri="{FF2B5EF4-FFF2-40B4-BE49-F238E27FC236}">
              <a16:creationId xmlns:a16="http://schemas.microsoft.com/office/drawing/2014/main" id="{2E808EBD-C131-4134-BCD1-85B0957C2010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95" name="Line 187">
          <a:extLst>
            <a:ext uri="{FF2B5EF4-FFF2-40B4-BE49-F238E27FC236}">
              <a16:creationId xmlns:a16="http://schemas.microsoft.com/office/drawing/2014/main" id="{7D16E363-8D17-44BE-87B0-E0E563F95C17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96" name="Line 46">
          <a:extLst>
            <a:ext uri="{FF2B5EF4-FFF2-40B4-BE49-F238E27FC236}">
              <a16:creationId xmlns:a16="http://schemas.microsoft.com/office/drawing/2014/main" id="{32C1FA92-4224-4CAF-824A-65184627EBC7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97" name="Line 47">
          <a:extLst>
            <a:ext uri="{FF2B5EF4-FFF2-40B4-BE49-F238E27FC236}">
              <a16:creationId xmlns:a16="http://schemas.microsoft.com/office/drawing/2014/main" id="{C2F05A73-3B0C-4901-8B6E-4D2EEF547D8F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98" name="Line 48">
          <a:extLst>
            <a:ext uri="{FF2B5EF4-FFF2-40B4-BE49-F238E27FC236}">
              <a16:creationId xmlns:a16="http://schemas.microsoft.com/office/drawing/2014/main" id="{B12E6C14-AC6A-4FF4-9871-5E53C3BF9052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699" name="Line 49">
          <a:extLst>
            <a:ext uri="{FF2B5EF4-FFF2-40B4-BE49-F238E27FC236}">
              <a16:creationId xmlns:a16="http://schemas.microsoft.com/office/drawing/2014/main" id="{3BBA4591-47F8-475F-A6D8-E9061C34AC59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00" name="Line 50">
          <a:extLst>
            <a:ext uri="{FF2B5EF4-FFF2-40B4-BE49-F238E27FC236}">
              <a16:creationId xmlns:a16="http://schemas.microsoft.com/office/drawing/2014/main" id="{74556960-9022-4550-9B58-B15D8D86D0AB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01" name="Line 51">
          <a:extLst>
            <a:ext uri="{FF2B5EF4-FFF2-40B4-BE49-F238E27FC236}">
              <a16:creationId xmlns:a16="http://schemas.microsoft.com/office/drawing/2014/main" id="{56D29B35-426C-44DD-BC57-A20665526F3D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02" name="Line 182">
          <a:extLst>
            <a:ext uri="{FF2B5EF4-FFF2-40B4-BE49-F238E27FC236}">
              <a16:creationId xmlns:a16="http://schemas.microsoft.com/office/drawing/2014/main" id="{A5D6E143-95BD-478F-A2D6-814851024984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03" name="Line 183">
          <a:extLst>
            <a:ext uri="{FF2B5EF4-FFF2-40B4-BE49-F238E27FC236}">
              <a16:creationId xmlns:a16="http://schemas.microsoft.com/office/drawing/2014/main" id="{49443B68-AB5B-43B0-BD42-92D66C9CE26F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04" name="Line 184">
          <a:extLst>
            <a:ext uri="{FF2B5EF4-FFF2-40B4-BE49-F238E27FC236}">
              <a16:creationId xmlns:a16="http://schemas.microsoft.com/office/drawing/2014/main" id="{58DCF444-33A1-4944-90C6-1B1A51ABF09A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05" name="Line 185">
          <a:extLst>
            <a:ext uri="{FF2B5EF4-FFF2-40B4-BE49-F238E27FC236}">
              <a16:creationId xmlns:a16="http://schemas.microsoft.com/office/drawing/2014/main" id="{45864540-578A-4EAB-AF4B-B903B0F642E7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06" name="Line 186">
          <a:extLst>
            <a:ext uri="{FF2B5EF4-FFF2-40B4-BE49-F238E27FC236}">
              <a16:creationId xmlns:a16="http://schemas.microsoft.com/office/drawing/2014/main" id="{018B50D1-17B3-4404-B995-88D381F19446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07" name="Line 187">
          <a:extLst>
            <a:ext uri="{FF2B5EF4-FFF2-40B4-BE49-F238E27FC236}">
              <a16:creationId xmlns:a16="http://schemas.microsoft.com/office/drawing/2014/main" id="{E93E2265-3B3D-441E-8824-4ED6B9B0D632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08" name="Line 46">
          <a:extLst>
            <a:ext uri="{FF2B5EF4-FFF2-40B4-BE49-F238E27FC236}">
              <a16:creationId xmlns:a16="http://schemas.microsoft.com/office/drawing/2014/main" id="{76C561AE-450A-4196-BC94-8288E52B8109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09" name="Line 47">
          <a:extLst>
            <a:ext uri="{FF2B5EF4-FFF2-40B4-BE49-F238E27FC236}">
              <a16:creationId xmlns:a16="http://schemas.microsoft.com/office/drawing/2014/main" id="{443F5B6B-D8A0-4986-96B5-7BDBF07A4E04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10" name="Line 48">
          <a:extLst>
            <a:ext uri="{FF2B5EF4-FFF2-40B4-BE49-F238E27FC236}">
              <a16:creationId xmlns:a16="http://schemas.microsoft.com/office/drawing/2014/main" id="{0ABC9085-9012-42F1-983A-6D4C6011F8DD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11" name="Line 49">
          <a:extLst>
            <a:ext uri="{FF2B5EF4-FFF2-40B4-BE49-F238E27FC236}">
              <a16:creationId xmlns:a16="http://schemas.microsoft.com/office/drawing/2014/main" id="{AEBBE49A-2483-447B-AB4F-E73B4F87E494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12" name="Line 50">
          <a:extLst>
            <a:ext uri="{FF2B5EF4-FFF2-40B4-BE49-F238E27FC236}">
              <a16:creationId xmlns:a16="http://schemas.microsoft.com/office/drawing/2014/main" id="{A6999F24-D944-479F-BA6C-769E68C2F882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13" name="Line 51">
          <a:extLst>
            <a:ext uri="{FF2B5EF4-FFF2-40B4-BE49-F238E27FC236}">
              <a16:creationId xmlns:a16="http://schemas.microsoft.com/office/drawing/2014/main" id="{ED21EDF7-F928-4C7D-B44B-33D01A674FF4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14" name="Line 182">
          <a:extLst>
            <a:ext uri="{FF2B5EF4-FFF2-40B4-BE49-F238E27FC236}">
              <a16:creationId xmlns:a16="http://schemas.microsoft.com/office/drawing/2014/main" id="{83B14B49-C55B-4E1C-8C1B-F0287728EEB3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15" name="Line 183">
          <a:extLst>
            <a:ext uri="{FF2B5EF4-FFF2-40B4-BE49-F238E27FC236}">
              <a16:creationId xmlns:a16="http://schemas.microsoft.com/office/drawing/2014/main" id="{01358FBF-CFD7-46BF-8FF8-DB5D493D1CE2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16" name="Line 184">
          <a:extLst>
            <a:ext uri="{FF2B5EF4-FFF2-40B4-BE49-F238E27FC236}">
              <a16:creationId xmlns:a16="http://schemas.microsoft.com/office/drawing/2014/main" id="{15DECEA8-3CC4-4B61-9BD8-84165196D481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17" name="Line 185">
          <a:extLst>
            <a:ext uri="{FF2B5EF4-FFF2-40B4-BE49-F238E27FC236}">
              <a16:creationId xmlns:a16="http://schemas.microsoft.com/office/drawing/2014/main" id="{E3C09B1D-7647-4082-8F8E-C429C4A7E332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18" name="Line 186">
          <a:extLst>
            <a:ext uri="{FF2B5EF4-FFF2-40B4-BE49-F238E27FC236}">
              <a16:creationId xmlns:a16="http://schemas.microsoft.com/office/drawing/2014/main" id="{FF372050-181D-43FE-9849-8C3E752E0BF4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19" name="Line 187">
          <a:extLst>
            <a:ext uri="{FF2B5EF4-FFF2-40B4-BE49-F238E27FC236}">
              <a16:creationId xmlns:a16="http://schemas.microsoft.com/office/drawing/2014/main" id="{428892F2-4B7F-43DE-A6F7-D49065963D56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20" name="Line 46">
          <a:extLst>
            <a:ext uri="{FF2B5EF4-FFF2-40B4-BE49-F238E27FC236}">
              <a16:creationId xmlns:a16="http://schemas.microsoft.com/office/drawing/2014/main" id="{3E13009A-4616-4C39-95D8-966D2FBDA068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21" name="Line 47">
          <a:extLst>
            <a:ext uri="{FF2B5EF4-FFF2-40B4-BE49-F238E27FC236}">
              <a16:creationId xmlns:a16="http://schemas.microsoft.com/office/drawing/2014/main" id="{5F9AAE61-A659-411E-A55B-3F3524FF4FFB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22" name="Line 48">
          <a:extLst>
            <a:ext uri="{FF2B5EF4-FFF2-40B4-BE49-F238E27FC236}">
              <a16:creationId xmlns:a16="http://schemas.microsoft.com/office/drawing/2014/main" id="{010AC3AD-C2F5-487C-8E41-3B1F337BCBEA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23" name="Line 49">
          <a:extLst>
            <a:ext uri="{FF2B5EF4-FFF2-40B4-BE49-F238E27FC236}">
              <a16:creationId xmlns:a16="http://schemas.microsoft.com/office/drawing/2014/main" id="{C591025B-7567-4310-B864-A0FBCDD73F70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24" name="Line 50">
          <a:extLst>
            <a:ext uri="{FF2B5EF4-FFF2-40B4-BE49-F238E27FC236}">
              <a16:creationId xmlns:a16="http://schemas.microsoft.com/office/drawing/2014/main" id="{937C57C3-447A-4BC2-80DC-5D94067FDCB2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25" name="Line 51">
          <a:extLst>
            <a:ext uri="{FF2B5EF4-FFF2-40B4-BE49-F238E27FC236}">
              <a16:creationId xmlns:a16="http://schemas.microsoft.com/office/drawing/2014/main" id="{BF19D779-FD78-4EA5-9F3B-F1931D26F354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26" name="Line 182">
          <a:extLst>
            <a:ext uri="{FF2B5EF4-FFF2-40B4-BE49-F238E27FC236}">
              <a16:creationId xmlns:a16="http://schemas.microsoft.com/office/drawing/2014/main" id="{FD6FABEE-A9D8-451D-802F-DE606350714E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27" name="Line 183">
          <a:extLst>
            <a:ext uri="{FF2B5EF4-FFF2-40B4-BE49-F238E27FC236}">
              <a16:creationId xmlns:a16="http://schemas.microsoft.com/office/drawing/2014/main" id="{F4EB377A-BCD8-4EAF-839E-A57A037CE89A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28" name="Line 184">
          <a:extLst>
            <a:ext uri="{FF2B5EF4-FFF2-40B4-BE49-F238E27FC236}">
              <a16:creationId xmlns:a16="http://schemas.microsoft.com/office/drawing/2014/main" id="{EDB5B551-4DC1-4A76-8441-BCE5A8B01921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29" name="Line 185">
          <a:extLst>
            <a:ext uri="{FF2B5EF4-FFF2-40B4-BE49-F238E27FC236}">
              <a16:creationId xmlns:a16="http://schemas.microsoft.com/office/drawing/2014/main" id="{B33DE231-4A96-467E-AA47-770CAFE89572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30" name="Line 186">
          <a:extLst>
            <a:ext uri="{FF2B5EF4-FFF2-40B4-BE49-F238E27FC236}">
              <a16:creationId xmlns:a16="http://schemas.microsoft.com/office/drawing/2014/main" id="{06D511DD-C172-43B6-82B9-C07419770E10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31" name="Line 187">
          <a:extLst>
            <a:ext uri="{FF2B5EF4-FFF2-40B4-BE49-F238E27FC236}">
              <a16:creationId xmlns:a16="http://schemas.microsoft.com/office/drawing/2014/main" id="{B075BDC2-1C07-4841-BA18-9C703B573711}"/>
            </a:ext>
          </a:extLst>
        </xdr:cNvPr>
        <xdr:cNvSpPr>
          <a:spLocks noChangeShapeType="1"/>
        </xdr:cNvSpPr>
      </xdr:nvSpPr>
      <xdr:spPr bwMode="auto">
        <a:xfrm>
          <a:off x="11125200" y="811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32" name="Line 46">
          <a:extLst>
            <a:ext uri="{FF2B5EF4-FFF2-40B4-BE49-F238E27FC236}">
              <a16:creationId xmlns:a16="http://schemas.microsoft.com/office/drawing/2014/main" id="{8B85F22E-38B7-45FA-9D2D-70D1098C4D4B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33" name="Line 47">
          <a:extLst>
            <a:ext uri="{FF2B5EF4-FFF2-40B4-BE49-F238E27FC236}">
              <a16:creationId xmlns:a16="http://schemas.microsoft.com/office/drawing/2014/main" id="{F0B03CE4-0FF5-4F75-8F58-7F0D69546C0F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34" name="Line 48">
          <a:extLst>
            <a:ext uri="{FF2B5EF4-FFF2-40B4-BE49-F238E27FC236}">
              <a16:creationId xmlns:a16="http://schemas.microsoft.com/office/drawing/2014/main" id="{8FFCBCC9-D8DD-4F6D-9A31-B1EDBF0F331C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35" name="Line 49">
          <a:extLst>
            <a:ext uri="{FF2B5EF4-FFF2-40B4-BE49-F238E27FC236}">
              <a16:creationId xmlns:a16="http://schemas.microsoft.com/office/drawing/2014/main" id="{3263B5F2-FE3D-42C5-9341-0A063D0EA97A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36" name="Line 50">
          <a:extLst>
            <a:ext uri="{FF2B5EF4-FFF2-40B4-BE49-F238E27FC236}">
              <a16:creationId xmlns:a16="http://schemas.microsoft.com/office/drawing/2014/main" id="{30C8419B-F590-4B66-84F0-C18E1C89BD8D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37" name="Line 51">
          <a:extLst>
            <a:ext uri="{FF2B5EF4-FFF2-40B4-BE49-F238E27FC236}">
              <a16:creationId xmlns:a16="http://schemas.microsoft.com/office/drawing/2014/main" id="{E0048DD0-183E-4162-9511-0C453E39F912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38" name="Line 182">
          <a:extLst>
            <a:ext uri="{FF2B5EF4-FFF2-40B4-BE49-F238E27FC236}">
              <a16:creationId xmlns:a16="http://schemas.microsoft.com/office/drawing/2014/main" id="{37421692-9D19-4978-9B85-D240FE176D45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39" name="Line 183">
          <a:extLst>
            <a:ext uri="{FF2B5EF4-FFF2-40B4-BE49-F238E27FC236}">
              <a16:creationId xmlns:a16="http://schemas.microsoft.com/office/drawing/2014/main" id="{F04E72E9-2BFF-405A-B702-1CE10D2DFF99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40" name="Line 184">
          <a:extLst>
            <a:ext uri="{FF2B5EF4-FFF2-40B4-BE49-F238E27FC236}">
              <a16:creationId xmlns:a16="http://schemas.microsoft.com/office/drawing/2014/main" id="{648F077A-A423-4E71-A2F7-3FF58EBA78CF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41" name="Line 185">
          <a:extLst>
            <a:ext uri="{FF2B5EF4-FFF2-40B4-BE49-F238E27FC236}">
              <a16:creationId xmlns:a16="http://schemas.microsoft.com/office/drawing/2014/main" id="{BA5CE2FE-8453-4C13-AF24-9C4ECEF890B9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42" name="Line 186">
          <a:extLst>
            <a:ext uri="{FF2B5EF4-FFF2-40B4-BE49-F238E27FC236}">
              <a16:creationId xmlns:a16="http://schemas.microsoft.com/office/drawing/2014/main" id="{62E624D7-CCB1-4BB1-9183-8264E96AD6E8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43" name="Line 187">
          <a:extLst>
            <a:ext uri="{FF2B5EF4-FFF2-40B4-BE49-F238E27FC236}">
              <a16:creationId xmlns:a16="http://schemas.microsoft.com/office/drawing/2014/main" id="{9E69B0F9-4A18-47DE-B239-72E2298B68E0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44" name="Line 46">
          <a:extLst>
            <a:ext uri="{FF2B5EF4-FFF2-40B4-BE49-F238E27FC236}">
              <a16:creationId xmlns:a16="http://schemas.microsoft.com/office/drawing/2014/main" id="{E08A5800-52E2-4F65-A015-521C0F5B1E84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45" name="Line 47">
          <a:extLst>
            <a:ext uri="{FF2B5EF4-FFF2-40B4-BE49-F238E27FC236}">
              <a16:creationId xmlns:a16="http://schemas.microsoft.com/office/drawing/2014/main" id="{AFC0017C-4DF2-4751-BF08-58779FD11B55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46" name="Line 48">
          <a:extLst>
            <a:ext uri="{FF2B5EF4-FFF2-40B4-BE49-F238E27FC236}">
              <a16:creationId xmlns:a16="http://schemas.microsoft.com/office/drawing/2014/main" id="{0FDF5A9B-93E5-4B47-BEF4-EE08EE302E2D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47" name="Line 49">
          <a:extLst>
            <a:ext uri="{FF2B5EF4-FFF2-40B4-BE49-F238E27FC236}">
              <a16:creationId xmlns:a16="http://schemas.microsoft.com/office/drawing/2014/main" id="{60653475-F364-4082-A8A1-E7544145305F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48" name="Line 50">
          <a:extLst>
            <a:ext uri="{FF2B5EF4-FFF2-40B4-BE49-F238E27FC236}">
              <a16:creationId xmlns:a16="http://schemas.microsoft.com/office/drawing/2014/main" id="{FBE9858B-F4C3-4806-B09C-A2B8B10CFDB4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49" name="Line 51">
          <a:extLst>
            <a:ext uri="{FF2B5EF4-FFF2-40B4-BE49-F238E27FC236}">
              <a16:creationId xmlns:a16="http://schemas.microsoft.com/office/drawing/2014/main" id="{FFB1D699-82C5-44F8-B2B2-23D6495B80F6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50" name="Line 182">
          <a:extLst>
            <a:ext uri="{FF2B5EF4-FFF2-40B4-BE49-F238E27FC236}">
              <a16:creationId xmlns:a16="http://schemas.microsoft.com/office/drawing/2014/main" id="{CF40BAFB-BAE4-4343-9E95-21CA3B9DBE29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51" name="Line 183">
          <a:extLst>
            <a:ext uri="{FF2B5EF4-FFF2-40B4-BE49-F238E27FC236}">
              <a16:creationId xmlns:a16="http://schemas.microsoft.com/office/drawing/2014/main" id="{AF8DB139-96EC-4DB4-B7D8-E2769BFEB0D5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52" name="Line 184">
          <a:extLst>
            <a:ext uri="{FF2B5EF4-FFF2-40B4-BE49-F238E27FC236}">
              <a16:creationId xmlns:a16="http://schemas.microsoft.com/office/drawing/2014/main" id="{40732736-CC7E-4AF1-B8BA-8CDC85699FE2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53" name="Line 185">
          <a:extLst>
            <a:ext uri="{FF2B5EF4-FFF2-40B4-BE49-F238E27FC236}">
              <a16:creationId xmlns:a16="http://schemas.microsoft.com/office/drawing/2014/main" id="{52D7342B-BD1B-4A57-B7DF-31B95803AA4A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54" name="Line 186">
          <a:extLst>
            <a:ext uri="{FF2B5EF4-FFF2-40B4-BE49-F238E27FC236}">
              <a16:creationId xmlns:a16="http://schemas.microsoft.com/office/drawing/2014/main" id="{B15DBB1C-0196-48AD-95AD-1266DB25B0A2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55" name="Line 187">
          <a:extLst>
            <a:ext uri="{FF2B5EF4-FFF2-40B4-BE49-F238E27FC236}">
              <a16:creationId xmlns:a16="http://schemas.microsoft.com/office/drawing/2014/main" id="{9CD988C3-E100-441F-99E5-E112DD0085A6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56" name="Line 46">
          <a:extLst>
            <a:ext uri="{FF2B5EF4-FFF2-40B4-BE49-F238E27FC236}">
              <a16:creationId xmlns:a16="http://schemas.microsoft.com/office/drawing/2014/main" id="{8C09FB38-FFC7-45A6-B71C-DFC2FB9F8F2F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57" name="Line 47">
          <a:extLst>
            <a:ext uri="{FF2B5EF4-FFF2-40B4-BE49-F238E27FC236}">
              <a16:creationId xmlns:a16="http://schemas.microsoft.com/office/drawing/2014/main" id="{56423180-C0D2-41F0-A035-FB37A208C511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58" name="Line 48">
          <a:extLst>
            <a:ext uri="{FF2B5EF4-FFF2-40B4-BE49-F238E27FC236}">
              <a16:creationId xmlns:a16="http://schemas.microsoft.com/office/drawing/2014/main" id="{C820E934-B992-464A-88D6-93DF708203E3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59" name="Line 49">
          <a:extLst>
            <a:ext uri="{FF2B5EF4-FFF2-40B4-BE49-F238E27FC236}">
              <a16:creationId xmlns:a16="http://schemas.microsoft.com/office/drawing/2014/main" id="{2B225BEE-9D12-4A43-A29E-1679FB1CAD88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60" name="Line 50">
          <a:extLst>
            <a:ext uri="{FF2B5EF4-FFF2-40B4-BE49-F238E27FC236}">
              <a16:creationId xmlns:a16="http://schemas.microsoft.com/office/drawing/2014/main" id="{6AAE9597-DE59-4289-8FD8-5E6F43306880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61" name="Line 51">
          <a:extLst>
            <a:ext uri="{FF2B5EF4-FFF2-40B4-BE49-F238E27FC236}">
              <a16:creationId xmlns:a16="http://schemas.microsoft.com/office/drawing/2014/main" id="{68DC4838-88BA-4C27-ABC9-44610989F319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62" name="Line 182">
          <a:extLst>
            <a:ext uri="{FF2B5EF4-FFF2-40B4-BE49-F238E27FC236}">
              <a16:creationId xmlns:a16="http://schemas.microsoft.com/office/drawing/2014/main" id="{AD0AE6F4-97E1-4F5C-9B9C-3C73774D16BE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63" name="Line 183">
          <a:extLst>
            <a:ext uri="{FF2B5EF4-FFF2-40B4-BE49-F238E27FC236}">
              <a16:creationId xmlns:a16="http://schemas.microsoft.com/office/drawing/2014/main" id="{7CE7B8FF-799D-4345-ACF8-62D879943FCC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64" name="Line 184">
          <a:extLst>
            <a:ext uri="{FF2B5EF4-FFF2-40B4-BE49-F238E27FC236}">
              <a16:creationId xmlns:a16="http://schemas.microsoft.com/office/drawing/2014/main" id="{C59E13BE-E75C-4660-B234-825B1CA4E8D5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65" name="Line 185">
          <a:extLst>
            <a:ext uri="{FF2B5EF4-FFF2-40B4-BE49-F238E27FC236}">
              <a16:creationId xmlns:a16="http://schemas.microsoft.com/office/drawing/2014/main" id="{8523D8D9-2453-4163-93AC-EE0CB2D404A7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66" name="Line 186">
          <a:extLst>
            <a:ext uri="{FF2B5EF4-FFF2-40B4-BE49-F238E27FC236}">
              <a16:creationId xmlns:a16="http://schemas.microsoft.com/office/drawing/2014/main" id="{97D5816D-ABEA-4CB4-A11E-6C885764933D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67" name="Line 187">
          <a:extLst>
            <a:ext uri="{FF2B5EF4-FFF2-40B4-BE49-F238E27FC236}">
              <a16:creationId xmlns:a16="http://schemas.microsoft.com/office/drawing/2014/main" id="{EDAFA757-B387-4E44-AACE-BE0002BC05A1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68" name="Line 46">
          <a:extLst>
            <a:ext uri="{FF2B5EF4-FFF2-40B4-BE49-F238E27FC236}">
              <a16:creationId xmlns:a16="http://schemas.microsoft.com/office/drawing/2014/main" id="{A4795BEF-8824-4815-8512-266447A29EAF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69" name="Line 47">
          <a:extLst>
            <a:ext uri="{FF2B5EF4-FFF2-40B4-BE49-F238E27FC236}">
              <a16:creationId xmlns:a16="http://schemas.microsoft.com/office/drawing/2014/main" id="{8544928C-A947-4C08-BEE4-55EFD5D40281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70" name="Line 48">
          <a:extLst>
            <a:ext uri="{FF2B5EF4-FFF2-40B4-BE49-F238E27FC236}">
              <a16:creationId xmlns:a16="http://schemas.microsoft.com/office/drawing/2014/main" id="{F3331B78-9FB5-4437-BDFD-6D8C877D89DC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71" name="Line 49">
          <a:extLst>
            <a:ext uri="{FF2B5EF4-FFF2-40B4-BE49-F238E27FC236}">
              <a16:creationId xmlns:a16="http://schemas.microsoft.com/office/drawing/2014/main" id="{9C686F61-E835-4EAE-80D7-5A1A05B699B0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72" name="Line 50">
          <a:extLst>
            <a:ext uri="{FF2B5EF4-FFF2-40B4-BE49-F238E27FC236}">
              <a16:creationId xmlns:a16="http://schemas.microsoft.com/office/drawing/2014/main" id="{329C8D27-5843-447A-8071-95DFFEE4F2E6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73" name="Line 51">
          <a:extLst>
            <a:ext uri="{FF2B5EF4-FFF2-40B4-BE49-F238E27FC236}">
              <a16:creationId xmlns:a16="http://schemas.microsoft.com/office/drawing/2014/main" id="{9A831CC4-5E14-4A48-8890-C03C8CF9573F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74" name="Line 182">
          <a:extLst>
            <a:ext uri="{FF2B5EF4-FFF2-40B4-BE49-F238E27FC236}">
              <a16:creationId xmlns:a16="http://schemas.microsoft.com/office/drawing/2014/main" id="{A1BF7791-1DAF-4D16-A433-09472BEBC813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75" name="Line 183">
          <a:extLst>
            <a:ext uri="{FF2B5EF4-FFF2-40B4-BE49-F238E27FC236}">
              <a16:creationId xmlns:a16="http://schemas.microsoft.com/office/drawing/2014/main" id="{682FB839-EB8F-40D1-901D-EDD41C957678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76" name="Line 184">
          <a:extLst>
            <a:ext uri="{FF2B5EF4-FFF2-40B4-BE49-F238E27FC236}">
              <a16:creationId xmlns:a16="http://schemas.microsoft.com/office/drawing/2014/main" id="{418078F6-13B6-4F72-B044-E36C79D9077F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77" name="Line 185">
          <a:extLst>
            <a:ext uri="{FF2B5EF4-FFF2-40B4-BE49-F238E27FC236}">
              <a16:creationId xmlns:a16="http://schemas.microsoft.com/office/drawing/2014/main" id="{5D5E37FF-9424-4D1A-9BDE-FDEF9CD2C9AA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78" name="Line 186">
          <a:extLst>
            <a:ext uri="{FF2B5EF4-FFF2-40B4-BE49-F238E27FC236}">
              <a16:creationId xmlns:a16="http://schemas.microsoft.com/office/drawing/2014/main" id="{C0199A7E-4D6B-4EDE-B68B-ABCB851BAD50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779" name="Line 187">
          <a:extLst>
            <a:ext uri="{FF2B5EF4-FFF2-40B4-BE49-F238E27FC236}">
              <a16:creationId xmlns:a16="http://schemas.microsoft.com/office/drawing/2014/main" id="{72B2299B-1D37-461A-BBE7-1890EC800D88}"/>
            </a:ext>
          </a:extLst>
        </xdr:cNvPr>
        <xdr:cNvSpPr>
          <a:spLocks noChangeShapeType="1"/>
        </xdr:cNvSpPr>
      </xdr:nvSpPr>
      <xdr:spPr bwMode="auto">
        <a:xfrm>
          <a:off x="11125200" y="792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1590674</xdr:colOff>
      <xdr:row>0</xdr:row>
      <xdr:rowOff>1222429</xdr:rowOff>
    </xdr:to>
    <xdr:pic>
      <xdr:nvPicPr>
        <xdr:cNvPr id="780" name="圖片 15">
          <a:extLst>
            <a:ext uri="{FF2B5EF4-FFF2-40B4-BE49-F238E27FC236}">
              <a16:creationId xmlns:a16="http://schemas.microsoft.com/office/drawing/2014/main" id="{E5D5B1F9-91CD-47E4-8856-E2963CE36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" name="Line 46">
          <a:extLst>
            <a:ext uri="{FF2B5EF4-FFF2-40B4-BE49-F238E27FC236}">
              <a16:creationId xmlns:a16="http://schemas.microsoft.com/office/drawing/2014/main" id="{BE5152A3-03A5-4795-BE90-42B1412B9B2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" name="Line 47">
          <a:extLst>
            <a:ext uri="{FF2B5EF4-FFF2-40B4-BE49-F238E27FC236}">
              <a16:creationId xmlns:a16="http://schemas.microsoft.com/office/drawing/2014/main" id="{7D791ADC-EA88-4D4B-8257-3C01CC55AB7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" name="Line 48">
          <a:extLst>
            <a:ext uri="{FF2B5EF4-FFF2-40B4-BE49-F238E27FC236}">
              <a16:creationId xmlns:a16="http://schemas.microsoft.com/office/drawing/2014/main" id="{68C976CA-B2CF-43F7-8967-BC3B8EA4B90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" name="Line 49">
          <a:extLst>
            <a:ext uri="{FF2B5EF4-FFF2-40B4-BE49-F238E27FC236}">
              <a16:creationId xmlns:a16="http://schemas.microsoft.com/office/drawing/2014/main" id="{0E681ECA-BFB7-4DEB-A4F3-622C4379C00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" name="Line 50">
          <a:extLst>
            <a:ext uri="{FF2B5EF4-FFF2-40B4-BE49-F238E27FC236}">
              <a16:creationId xmlns:a16="http://schemas.microsoft.com/office/drawing/2014/main" id="{6C0FA25B-D177-4526-B680-9D401B6BB93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" name="Line 51">
          <a:extLst>
            <a:ext uri="{FF2B5EF4-FFF2-40B4-BE49-F238E27FC236}">
              <a16:creationId xmlns:a16="http://schemas.microsoft.com/office/drawing/2014/main" id="{73F749BD-C5AD-4DF8-A1A2-DAAAB05B60E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" name="Line 182">
          <a:extLst>
            <a:ext uri="{FF2B5EF4-FFF2-40B4-BE49-F238E27FC236}">
              <a16:creationId xmlns:a16="http://schemas.microsoft.com/office/drawing/2014/main" id="{F307A9F0-E612-4C6E-8973-39232C25267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" name="Line 183">
          <a:extLst>
            <a:ext uri="{FF2B5EF4-FFF2-40B4-BE49-F238E27FC236}">
              <a16:creationId xmlns:a16="http://schemas.microsoft.com/office/drawing/2014/main" id="{A064B665-B1C5-456D-A803-9EFAB12802F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" name="Line 184">
          <a:extLst>
            <a:ext uri="{FF2B5EF4-FFF2-40B4-BE49-F238E27FC236}">
              <a16:creationId xmlns:a16="http://schemas.microsoft.com/office/drawing/2014/main" id="{07B249F8-C054-4F59-AF19-A7A6E1600EE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" name="Line 185">
          <a:extLst>
            <a:ext uri="{FF2B5EF4-FFF2-40B4-BE49-F238E27FC236}">
              <a16:creationId xmlns:a16="http://schemas.microsoft.com/office/drawing/2014/main" id="{F92E314B-75BA-4AB8-BF38-91F7D7F92BA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" name="Line 186">
          <a:extLst>
            <a:ext uri="{FF2B5EF4-FFF2-40B4-BE49-F238E27FC236}">
              <a16:creationId xmlns:a16="http://schemas.microsoft.com/office/drawing/2014/main" id="{30A3E6CE-8A40-4422-B48A-2DC1F305790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" name="Line 187">
          <a:extLst>
            <a:ext uri="{FF2B5EF4-FFF2-40B4-BE49-F238E27FC236}">
              <a16:creationId xmlns:a16="http://schemas.microsoft.com/office/drawing/2014/main" id="{309A741C-3878-4649-B18E-D12FA97CD22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4" name="Line 46">
          <a:extLst>
            <a:ext uri="{FF2B5EF4-FFF2-40B4-BE49-F238E27FC236}">
              <a16:creationId xmlns:a16="http://schemas.microsoft.com/office/drawing/2014/main" id="{ABC58424-DC7C-4A5B-8ED8-A0DA5BE3EBB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" name="Line 47">
          <a:extLst>
            <a:ext uri="{FF2B5EF4-FFF2-40B4-BE49-F238E27FC236}">
              <a16:creationId xmlns:a16="http://schemas.microsoft.com/office/drawing/2014/main" id="{79270026-1137-4F71-A227-3714CE28B31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" name="Line 48">
          <a:extLst>
            <a:ext uri="{FF2B5EF4-FFF2-40B4-BE49-F238E27FC236}">
              <a16:creationId xmlns:a16="http://schemas.microsoft.com/office/drawing/2014/main" id="{41514FC8-8AB3-47F1-8919-27535FA0F29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" name="Line 49">
          <a:extLst>
            <a:ext uri="{FF2B5EF4-FFF2-40B4-BE49-F238E27FC236}">
              <a16:creationId xmlns:a16="http://schemas.microsoft.com/office/drawing/2014/main" id="{79582D40-9899-4227-96C2-DCAD1D9B953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" name="Line 50">
          <a:extLst>
            <a:ext uri="{FF2B5EF4-FFF2-40B4-BE49-F238E27FC236}">
              <a16:creationId xmlns:a16="http://schemas.microsoft.com/office/drawing/2014/main" id="{D58B5EB7-C813-4D8F-89B8-B7AD8CD6981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" name="Line 51">
          <a:extLst>
            <a:ext uri="{FF2B5EF4-FFF2-40B4-BE49-F238E27FC236}">
              <a16:creationId xmlns:a16="http://schemas.microsoft.com/office/drawing/2014/main" id="{25722503-D996-4975-A6CD-63A81AA0015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" name="Line 182">
          <a:extLst>
            <a:ext uri="{FF2B5EF4-FFF2-40B4-BE49-F238E27FC236}">
              <a16:creationId xmlns:a16="http://schemas.microsoft.com/office/drawing/2014/main" id="{B84C7DF1-1C6A-49E5-A8CF-5A6BE043C3A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" name="Line 183">
          <a:extLst>
            <a:ext uri="{FF2B5EF4-FFF2-40B4-BE49-F238E27FC236}">
              <a16:creationId xmlns:a16="http://schemas.microsoft.com/office/drawing/2014/main" id="{78592FFB-F333-409E-8C99-2C4185E1499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" name="Line 184">
          <a:extLst>
            <a:ext uri="{FF2B5EF4-FFF2-40B4-BE49-F238E27FC236}">
              <a16:creationId xmlns:a16="http://schemas.microsoft.com/office/drawing/2014/main" id="{54BC7490-D115-4365-B94E-89E73F4A5E3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" name="Line 185">
          <a:extLst>
            <a:ext uri="{FF2B5EF4-FFF2-40B4-BE49-F238E27FC236}">
              <a16:creationId xmlns:a16="http://schemas.microsoft.com/office/drawing/2014/main" id="{DA11F802-245F-4412-AF3E-69E9E42B2C8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" name="Line 186">
          <a:extLst>
            <a:ext uri="{FF2B5EF4-FFF2-40B4-BE49-F238E27FC236}">
              <a16:creationId xmlns:a16="http://schemas.microsoft.com/office/drawing/2014/main" id="{4ECCDE8B-5103-4E43-9E6E-D4805F1626D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" name="Line 187">
          <a:extLst>
            <a:ext uri="{FF2B5EF4-FFF2-40B4-BE49-F238E27FC236}">
              <a16:creationId xmlns:a16="http://schemas.microsoft.com/office/drawing/2014/main" id="{4F66E83C-3A82-47E7-9A3A-1D81F606C56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" name="Line 46">
          <a:extLst>
            <a:ext uri="{FF2B5EF4-FFF2-40B4-BE49-F238E27FC236}">
              <a16:creationId xmlns:a16="http://schemas.microsoft.com/office/drawing/2014/main" id="{A9C376FE-B7F8-4AC1-A4A2-015C3C13924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" name="Line 47">
          <a:extLst>
            <a:ext uri="{FF2B5EF4-FFF2-40B4-BE49-F238E27FC236}">
              <a16:creationId xmlns:a16="http://schemas.microsoft.com/office/drawing/2014/main" id="{70A75567-1E7B-4203-9143-C2D1A4EF30B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" name="Line 48">
          <a:extLst>
            <a:ext uri="{FF2B5EF4-FFF2-40B4-BE49-F238E27FC236}">
              <a16:creationId xmlns:a16="http://schemas.microsoft.com/office/drawing/2014/main" id="{D69F2591-112A-4600-9791-D799B820A85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9" name="Line 49">
          <a:extLst>
            <a:ext uri="{FF2B5EF4-FFF2-40B4-BE49-F238E27FC236}">
              <a16:creationId xmlns:a16="http://schemas.microsoft.com/office/drawing/2014/main" id="{407773B3-3805-42BF-B2AF-8B95A9AD6C2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0" name="Line 50">
          <a:extLst>
            <a:ext uri="{FF2B5EF4-FFF2-40B4-BE49-F238E27FC236}">
              <a16:creationId xmlns:a16="http://schemas.microsoft.com/office/drawing/2014/main" id="{341F2F49-83E6-43DD-A00D-F45D2436407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1" name="Line 51">
          <a:extLst>
            <a:ext uri="{FF2B5EF4-FFF2-40B4-BE49-F238E27FC236}">
              <a16:creationId xmlns:a16="http://schemas.microsoft.com/office/drawing/2014/main" id="{9E204D2B-694C-47F8-9ADD-2F0982EE575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2" name="Line 182">
          <a:extLst>
            <a:ext uri="{FF2B5EF4-FFF2-40B4-BE49-F238E27FC236}">
              <a16:creationId xmlns:a16="http://schemas.microsoft.com/office/drawing/2014/main" id="{64A9B71A-44BF-4387-92B0-BF47196CB59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3" name="Line 183">
          <a:extLst>
            <a:ext uri="{FF2B5EF4-FFF2-40B4-BE49-F238E27FC236}">
              <a16:creationId xmlns:a16="http://schemas.microsoft.com/office/drawing/2014/main" id="{C7DA1249-BF63-49FC-BDE4-8023ADBB6A2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4" name="Line 184">
          <a:extLst>
            <a:ext uri="{FF2B5EF4-FFF2-40B4-BE49-F238E27FC236}">
              <a16:creationId xmlns:a16="http://schemas.microsoft.com/office/drawing/2014/main" id="{2A41C6D8-8A19-4526-965B-A19EED13FFC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5" name="Line 185">
          <a:extLst>
            <a:ext uri="{FF2B5EF4-FFF2-40B4-BE49-F238E27FC236}">
              <a16:creationId xmlns:a16="http://schemas.microsoft.com/office/drawing/2014/main" id="{13F3EE43-2EE3-4111-9E99-6CA3D7CBCB9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6" name="Line 186">
          <a:extLst>
            <a:ext uri="{FF2B5EF4-FFF2-40B4-BE49-F238E27FC236}">
              <a16:creationId xmlns:a16="http://schemas.microsoft.com/office/drawing/2014/main" id="{DE751B97-E39D-46A4-981B-12062D5626A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7" name="Line 187">
          <a:extLst>
            <a:ext uri="{FF2B5EF4-FFF2-40B4-BE49-F238E27FC236}">
              <a16:creationId xmlns:a16="http://schemas.microsoft.com/office/drawing/2014/main" id="{C04FDFFC-C36C-4AB2-8D41-8E1B7FB0B83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8" name="Line 46">
          <a:extLst>
            <a:ext uri="{FF2B5EF4-FFF2-40B4-BE49-F238E27FC236}">
              <a16:creationId xmlns:a16="http://schemas.microsoft.com/office/drawing/2014/main" id="{F2EEC08C-9855-4C31-8B3D-28C68717082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39" name="Line 47">
          <a:extLst>
            <a:ext uri="{FF2B5EF4-FFF2-40B4-BE49-F238E27FC236}">
              <a16:creationId xmlns:a16="http://schemas.microsoft.com/office/drawing/2014/main" id="{AD680CAC-526F-44A4-A150-7EBC714EF2B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0" name="Line 48">
          <a:extLst>
            <a:ext uri="{FF2B5EF4-FFF2-40B4-BE49-F238E27FC236}">
              <a16:creationId xmlns:a16="http://schemas.microsoft.com/office/drawing/2014/main" id="{7BBD405D-138E-4F34-8CA7-B3C41B6836F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1" name="Line 49">
          <a:extLst>
            <a:ext uri="{FF2B5EF4-FFF2-40B4-BE49-F238E27FC236}">
              <a16:creationId xmlns:a16="http://schemas.microsoft.com/office/drawing/2014/main" id="{598FF4B6-D4DB-4D46-A7B2-5500EFB0039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2" name="Line 50">
          <a:extLst>
            <a:ext uri="{FF2B5EF4-FFF2-40B4-BE49-F238E27FC236}">
              <a16:creationId xmlns:a16="http://schemas.microsoft.com/office/drawing/2014/main" id="{5FC7D3D0-F4EE-415F-8257-F6EA0FB75D7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3" name="Line 51">
          <a:extLst>
            <a:ext uri="{FF2B5EF4-FFF2-40B4-BE49-F238E27FC236}">
              <a16:creationId xmlns:a16="http://schemas.microsoft.com/office/drawing/2014/main" id="{44E3FC04-2051-45AF-B8A7-3B3A7481CD4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4" name="Line 182">
          <a:extLst>
            <a:ext uri="{FF2B5EF4-FFF2-40B4-BE49-F238E27FC236}">
              <a16:creationId xmlns:a16="http://schemas.microsoft.com/office/drawing/2014/main" id="{D908A8B6-1246-4E02-B57D-29E99A65FBE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5" name="Line 183">
          <a:extLst>
            <a:ext uri="{FF2B5EF4-FFF2-40B4-BE49-F238E27FC236}">
              <a16:creationId xmlns:a16="http://schemas.microsoft.com/office/drawing/2014/main" id="{C26B2FA4-EF7F-40F5-B0D9-746F3A6AF4E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6" name="Line 184">
          <a:extLst>
            <a:ext uri="{FF2B5EF4-FFF2-40B4-BE49-F238E27FC236}">
              <a16:creationId xmlns:a16="http://schemas.microsoft.com/office/drawing/2014/main" id="{0B221A5A-EDD2-4A2E-BD60-F090F7927DB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7" name="Line 185">
          <a:extLst>
            <a:ext uri="{FF2B5EF4-FFF2-40B4-BE49-F238E27FC236}">
              <a16:creationId xmlns:a16="http://schemas.microsoft.com/office/drawing/2014/main" id="{BF93C20A-60DF-4CEF-A067-65C38AA7D30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8" name="Line 186">
          <a:extLst>
            <a:ext uri="{FF2B5EF4-FFF2-40B4-BE49-F238E27FC236}">
              <a16:creationId xmlns:a16="http://schemas.microsoft.com/office/drawing/2014/main" id="{8F1AF3AF-EDB9-476B-B5DE-40B6F43B179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49" name="Line 187">
          <a:extLst>
            <a:ext uri="{FF2B5EF4-FFF2-40B4-BE49-F238E27FC236}">
              <a16:creationId xmlns:a16="http://schemas.microsoft.com/office/drawing/2014/main" id="{36F6CEBE-ECF1-4B6F-BE58-16DE0C08D18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0" name="Line 46">
          <a:extLst>
            <a:ext uri="{FF2B5EF4-FFF2-40B4-BE49-F238E27FC236}">
              <a16:creationId xmlns:a16="http://schemas.microsoft.com/office/drawing/2014/main" id="{26195616-E731-40E7-8DD4-D0E343BEF60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1" name="Line 47">
          <a:extLst>
            <a:ext uri="{FF2B5EF4-FFF2-40B4-BE49-F238E27FC236}">
              <a16:creationId xmlns:a16="http://schemas.microsoft.com/office/drawing/2014/main" id="{5027271E-4AF7-4531-B40B-49EE387153A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2" name="Line 48">
          <a:extLst>
            <a:ext uri="{FF2B5EF4-FFF2-40B4-BE49-F238E27FC236}">
              <a16:creationId xmlns:a16="http://schemas.microsoft.com/office/drawing/2014/main" id="{CBC6B75D-A7D1-4951-8A7E-0F2CFAD2760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3" name="Line 49">
          <a:extLst>
            <a:ext uri="{FF2B5EF4-FFF2-40B4-BE49-F238E27FC236}">
              <a16:creationId xmlns:a16="http://schemas.microsoft.com/office/drawing/2014/main" id="{940F50BE-2361-443B-B6BE-F8DA1FD986D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4" name="Line 50">
          <a:extLst>
            <a:ext uri="{FF2B5EF4-FFF2-40B4-BE49-F238E27FC236}">
              <a16:creationId xmlns:a16="http://schemas.microsoft.com/office/drawing/2014/main" id="{03B48CA7-2617-4C6E-BD5C-18B63287926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5" name="Line 51">
          <a:extLst>
            <a:ext uri="{FF2B5EF4-FFF2-40B4-BE49-F238E27FC236}">
              <a16:creationId xmlns:a16="http://schemas.microsoft.com/office/drawing/2014/main" id="{CB536ED8-B35B-4B51-BFE2-5579C2F7810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6" name="Line 182">
          <a:extLst>
            <a:ext uri="{FF2B5EF4-FFF2-40B4-BE49-F238E27FC236}">
              <a16:creationId xmlns:a16="http://schemas.microsoft.com/office/drawing/2014/main" id="{F6B56118-D39D-45B9-BEAE-55AA394920E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7" name="Line 183">
          <a:extLst>
            <a:ext uri="{FF2B5EF4-FFF2-40B4-BE49-F238E27FC236}">
              <a16:creationId xmlns:a16="http://schemas.microsoft.com/office/drawing/2014/main" id="{29BC53E9-3648-41C3-8E08-8BA3F2F4A48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8" name="Line 184">
          <a:extLst>
            <a:ext uri="{FF2B5EF4-FFF2-40B4-BE49-F238E27FC236}">
              <a16:creationId xmlns:a16="http://schemas.microsoft.com/office/drawing/2014/main" id="{09307FB9-1402-4B77-880C-73F2C7DD1E3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59" name="Line 185">
          <a:extLst>
            <a:ext uri="{FF2B5EF4-FFF2-40B4-BE49-F238E27FC236}">
              <a16:creationId xmlns:a16="http://schemas.microsoft.com/office/drawing/2014/main" id="{D663635E-C00F-438C-B5F6-CD80C569582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0" name="Line 186">
          <a:extLst>
            <a:ext uri="{FF2B5EF4-FFF2-40B4-BE49-F238E27FC236}">
              <a16:creationId xmlns:a16="http://schemas.microsoft.com/office/drawing/2014/main" id="{0A289811-CDF2-4365-8AFF-5ED9AA42578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1" name="Line 187">
          <a:extLst>
            <a:ext uri="{FF2B5EF4-FFF2-40B4-BE49-F238E27FC236}">
              <a16:creationId xmlns:a16="http://schemas.microsoft.com/office/drawing/2014/main" id="{30EDD110-4EB8-4A89-93F0-9B2E18C5769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2" name="Line 46">
          <a:extLst>
            <a:ext uri="{FF2B5EF4-FFF2-40B4-BE49-F238E27FC236}">
              <a16:creationId xmlns:a16="http://schemas.microsoft.com/office/drawing/2014/main" id="{D42D2770-59B4-4245-8881-7F8E239E30B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3" name="Line 47">
          <a:extLst>
            <a:ext uri="{FF2B5EF4-FFF2-40B4-BE49-F238E27FC236}">
              <a16:creationId xmlns:a16="http://schemas.microsoft.com/office/drawing/2014/main" id="{07FFC872-FF6D-45DC-A733-D3D0556A18A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4" name="Line 48">
          <a:extLst>
            <a:ext uri="{FF2B5EF4-FFF2-40B4-BE49-F238E27FC236}">
              <a16:creationId xmlns:a16="http://schemas.microsoft.com/office/drawing/2014/main" id="{907D8765-A7BB-4FD1-9535-24365E3998D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5" name="Line 49">
          <a:extLst>
            <a:ext uri="{FF2B5EF4-FFF2-40B4-BE49-F238E27FC236}">
              <a16:creationId xmlns:a16="http://schemas.microsoft.com/office/drawing/2014/main" id="{79CCE1DC-8B1D-4AF8-A459-581F99C5CE3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6" name="Line 50">
          <a:extLst>
            <a:ext uri="{FF2B5EF4-FFF2-40B4-BE49-F238E27FC236}">
              <a16:creationId xmlns:a16="http://schemas.microsoft.com/office/drawing/2014/main" id="{B28C1F3B-045B-4AAD-8338-996EB56135A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7" name="Line 51">
          <a:extLst>
            <a:ext uri="{FF2B5EF4-FFF2-40B4-BE49-F238E27FC236}">
              <a16:creationId xmlns:a16="http://schemas.microsoft.com/office/drawing/2014/main" id="{0853BA98-290B-45E8-AF2C-25A4F9EDE7E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8" name="Line 182">
          <a:extLst>
            <a:ext uri="{FF2B5EF4-FFF2-40B4-BE49-F238E27FC236}">
              <a16:creationId xmlns:a16="http://schemas.microsoft.com/office/drawing/2014/main" id="{58313E74-D0DC-4BE5-A39F-71D7E9CADC9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69" name="Line 183">
          <a:extLst>
            <a:ext uri="{FF2B5EF4-FFF2-40B4-BE49-F238E27FC236}">
              <a16:creationId xmlns:a16="http://schemas.microsoft.com/office/drawing/2014/main" id="{F1AD5964-5393-4368-920C-9517CF4F51F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0" name="Line 184">
          <a:extLst>
            <a:ext uri="{FF2B5EF4-FFF2-40B4-BE49-F238E27FC236}">
              <a16:creationId xmlns:a16="http://schemas.microsoft.com/office/drawing/2014/main" id="{9F03383B-0B53-4D61-97B3-30105820304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1" name="Line 185">
          <a:extLst>
            <a:ext uri="{FF2B5EF4-FFF2-40B4-BE49-F238E27FC236}">
              <a16:creationId xmlns:a16="http://schemas.microsoft.com/office/drawing/2014/main" id="{816FCE09-D112-4B6D-B817-7B4EADBE144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2" name="Line 186">
          <a:extLst>
            <a:ext uri="{FF2B5EF4-FFF2-40B4-BE49-F238E27FC236}">
              <a16:creationId xmlns:a16="http://schemas.microsoft.com/office/drawing/2014/main" id="{7F9BE520-A3AD-4785-ADBF-6652E8EA9E9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3" name="Line 187">
          <a:extLst>
            <a:ext uri="{FF2B5EF4-FFF2-40B4-BE49-F238E27FC236}">
              <a16:creationId xmlns:a16="http://schemas.microsoft.com/office/drawing/2014/main" id="{FAD78988-CDF0-4265-B583-9D9028F2E6E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4" name="Line 46">
          <a:extLst>
            <a:ext uri="{FF2B5EF4-FFF2-40B4-BE49-F238E27FC236}">
              <a16:creationId xmlns:a16="http://schemas.microsoft.com/office/drawing/2014/main" id="{102297F4-1CB8-4E4F-928A-013FB574B5A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5" name="Line 47">
          <a:extLst>
            <a:ext uri="{FF2B5EF4-FFF2-40B4-BE49-F238E27FC236}">
              <a16:creationId xmlns:a16="http://schemas.microsoft.com/office/drawing/2014/main" id="{26F4E7B1-688E-42D0-AA9E-BA944429FD6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6" name="Line 48">
          <a:extLst>
            <a:ext uri="{FF2B5EF4-FFF2-40B4-BE49-F238E27FC236}">
              <a16:creationId xmlns:a16="http://schemas.microsoft.com/office/drawing/2014/main" id="{336E1E0F-7F7F-46E5-A8D4-DEB9234CA8F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7" name="Line 49">
          <a:extLst>
            <a:ext uri="{FF2B5EF4-FFF2-40B4-BE49-F238E27FC236}">
              <a16:creationId xmlns:a16="http://schemas.microsoft.com/office/drawing/2014/main" id="{255D7079-510A-462C-9733-807294B4995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8" name="Line 50">
          <a:extLst>
            <a:ext uri="{FF2B5EF4-FFF2-40B4-BE49-F238E27FC236}">
              <a16:creationId xmlns:a16="http://schemas.microsoft.com/office/drawing/2014/main" id="{C0C746ED-233F-484A-AD05-EADBA13E9AE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79" name="Line 51">
          <a:extLst>
            <a:ext uri="{FF2B5EF4-FFF2-40B4-BE49-F238E27FC236}">
              <a16:creationId xmlns:a16="http://schemas.microsoft.com/office/drawing/2014/main" id="{2F6D33FF-9E5C-418F-9CE3-ACE704EAFCC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0" name="Line 182">
          <a:extLst>
            <a:ext uri="{FF2B5EF4-FFF2-40B4-BE49-F238E27FC236}">
              <a16:creationId xmlns:a16="http://schemas.microsoft.com/office/drawing/2014/main" id="{CC9F49E3-0ADB-4CE2-84B6-CC8DB437BD9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1" name="Line 183">
          <a:extLst>
            <a:ext uri="{FF2B5EF4-FFF2-40B4-BE49-F238E27FC236}">
              <a16:creationId xmlns:a16="http://schemas.microsoft.com/office/drawing/2014/main" id="{E662BD8C-5A86-4271-B145-2BDCF4FA40A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2" name="Line 184">
          <a:extLst>
            <a:ext uri="{FF2B5EF4-FFF2-40B4-BE49-F238E27FC236}">
              <a16:creationId xmlns:a16="http://schemas.microsoft.com/office/drawing/2014/main" id="{DDED7672-2CF4-4DDD-8E42-99805A35324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3" name="Line 185">
          <a:extLst>
            <a:ext uri="{FF2B5EF4-FFF2-40B4-BE49-F238E27FC236}">
              <a16:creationId xmlns:a16="http://schemas.microsoft.com/office/drawing/2014/main" id="{24B4DFB9-938B-424F-9E87-0872D9E9836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4" name="Line 186">
          <a:extLst>
            <a:ext uri="{FF2B5EF4-FFF2-40B4-BE49-F238E27FC236}">
              <a16:creationId xmlns:a16="http://schemas.microsoft.com/office/drawing/2014/main" id="{053093DB-C32E-453C-9493-178740A82D0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5" name="Line 187">
          <a:extLst>
            <a:ext uri="{FF2B5EF4-FFF2-40B4-BE49-F238E27FC236}">
              <a16:creationId xmlns:a16="http://schemas.microsoft.com/office/drawing/2014/main" id="{41E47DCF-1074-4C18-9114-C1EA42CE06F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6" name="Line 46">
          <a:extLst>
            <a:ext uri="{FF2B5EF4-FFF2-40B4-BE49-F238E27FC236}">
              <a16:creationId xmlns:a16="http://schemas.microsoft.com/office/drawing/2014/main" id="{4F51A13A-9668-4D3B-8680-F0EEC7BD69C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7" name="Line 47">
          <a:extLst>
            <a:ext uri="{FF2B5EF4-FFF2-40B4-BE49-F238E27FC236}">
              <a16:creationId xmlns:a16="http://schemas.microsoft.com/office/drawing/2014/main" id="{15F319A4-CE7F-41B3-8182-6844BE766BA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8" name="Line 48">
          <a:extLst>
            <a:ext uri="{FF2B5EF4-FFF2-40B4-BE49-F238E27FC236}">
              <a16:creationId xmlns:a16="http://schemas.microsoft.com/office/drawing/2014/main" id="{C0C04AC4-37FB-4737-B588-0DD800D8656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89" name="Line 49">
          <a:extLst>
            <a:ext uri="{FF2B5EF4-FFF2-40B4-BE49-F238E27FC236}">
              <a16:creationId xmlns:a16="http://schemas.microsoft.com/office/drawing/2014/main" id="{6124A1A7-57E3-4631-9362-5B3C18F4989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0" name="Line 50">
          <a:extLst>
            <a:ext uri="{FF2B5EF4-FFF2-40B4-BE49-F238E27FC236}">
              <a16:creationId xmlns:a16="http://schemas.microsoft.com/office/drawing/2014/main" id="{7B4C7AA9-C946-45A0-B0A4-5026317D84E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1" name="Line 51">
          <a:extLst>
            <a:ext uri="{FF2B5EF4-FFF2-40B4-BE49-F238E27FC236}">
              <a16:creationId xmlns:a16="http://schemas.microsoft.com/office/drawing/2014/main" id="{DBD67DBF-CF43-4A09-AB68-91AD6BDE7FB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2" name="Line 182">
          <a:extLst>
            <a:ext uri="{FF2B5EF4-FFF2-40B4-BE49-F238E27FC236}">
              <a16:creationId xmlns:a16="http://schemas.microsoft.com/office/drawing/2014/main" id="{916D6EDB-D718-4874-981C-A9A3AE5587C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3" name="Line 183">
          <a:extLst>
            <a:ext uri="{FF2B5EF4-FFF2-40B4-BE49-F238E27FC236}">
              <a16:creationId xmlns:a16="http://schemas.microsoft.com/office/drawing/2014/main" id="{BB347108-73A2-4771-86FB-FDDEB00CB0A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4" name="Line 184">
          <a:extLst>
            <a:ext uri="{FF2B5EF4-FFF2-40B4-BE49-F238E27FC236}">
              <a16:creationId xmlns:a16="http://schemas.microsoft.com/office/drawing/2014/main" id="{0914B382-A3B1-460E-9F5C-7829C9A1EAB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5" name="Line 185">
          <a:extLst>
            <a:ext uri="{FF2B5EF4-FFF2-40B4-BE49-F238E27FC236}">
              <a16:creationId xmlns:a16="http://schemas.microsoft.com/office/drawing/2014/main" id="{EC586F4F-DE50-4637-A329-08EE9009D55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6" name="Line 186">
          <a:extLst>
            <a:ext uri="{FF2B5EF4-FFF2-40B4-BE49-F238E27FC236}">
              <a16:creationId xmlns:a16="http://schemas.microsoft.com/office/drawing/2014/main" id="{7F551DE6-D589-4478-A897-7C8FAD4645E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7" name="Line 187">
          <a:extLst>
            <a:ext uri="{FF2B5EF4-FFF2-40B4-BE49-F238E27FC236}">
              <a16:creationId xmlns:a16="http://schemas.microsoft.com/office/drawing/2014/main" id="{14321080-3CF4-46AF-A7EC-90683EB248A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8" name="Line 46">
          <a:extLst>
            <a:ext uri="{FF2B5EF4-FFF2-40B4-BE49-F238E27FC236}">
              <a16:creationId xmlns:a16="http://schemas.microsoft.com/office/drawing/2014/main" id="{A9CA9CEE-BEFD-4BCA-A1A6-B1CA1CBA854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99" name="Line 47">
          <a:extLst>
            <a:ext uri="{FF2B5EF4-FFF2-40B4-BE49-F238E27FC236}">
              <a16:creationId xmlns:a16="http://schemas.microsoft.com/office/drawing/2014/main" id="{2EAE53C7-87D3-4E13-904A-046E0321B05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0" name="Line 48">
          <a:extLst>
            <a:ext uri="{FF2B5EF4-FFF2-40B4-BE49-F238E27FC236}">
              <a16:creationId xmlns:a16="http://schemas.microsoft.com/office/drawing/2014/main" id="{1055B691-1E95-4013-8B0A-BD755C4E847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1" name="Line 49">
          <a:extLst>
            <a:ext uri="{FF2B5EF4-FFF2-40B4-BE49-F238E27FC236}">
              <a16:creationId xmlns:a16="http://schemas.microsoft.com/office/drawing/2014/main" id="{F9555914-B7B3-4C9E-B5AD-B97679EB368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2" name="Line 50">
          <a:extLst>
            <a:ext uri="{FF2B5EF4-FFF2-40B4-BE49-F238E27FC236}">
              <a16:creationId xmlns:a16="http://schemas.microsoft.com/office/drawing/2014/main" id="{40381AD8-8BDE-4D2F-BEC3-AFDFE362128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3" name="Line 51">
          <a:extLst>
            <a:ext uri="{FF2B5EF4-FFF2-40B4-BE49-F238E27FC236}">
              <a16:creationId xmlns:a16="http://schemas.microsoft.com/office/drawing/2014/main" id="{D52FA364-06F7-478D-AE58-C337E1421F2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4" name="Line 182">
          <a:extLst>
            <a:ext uri="{FF2B5EF4-FFF2-40B4-BE49-F238E27FC236}">
              <a16:creationId xmlns:a16="http://schemas.microsoft.com/office/drawing/2014/main" id="{0FF042A7-39A2-4B19-A2A8-5C84900B2E9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5" name="Line 183">
          <a:extLst>
            <a:ext uri="{FF2B5EF4-FFF2-40B4-BE49-F238E27FC236}">
              <a16:creationId xmlns:a16="http://schemas.microsoft.com/office/drawing/2014/main" id="{2F3F1420-21B0-45D4-A69A-20A933E3AD8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6" name="Line 184">
          <a:extLst>
            <a:ext uri="{FF2B5EF4-FFF2-40B4-BE49-F238E27FC236}">
              <a16:creationId xmlns:a16="http://schemas.microsoft.com/office/drawing/2014/main" id="{07AA91ED-6D4D-4A08-A0BA-47BA0D82698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7" name="Line 185">
          <a:extLst>
            <a:ext uri="{FF2B5EF4-FFF2-40B4-BE49-F238E27FC236}">
              <a16:creationId xmlns:a16="http://schemas.microsoft.com/office/drawing/2014/main" id="{6EA9A080-BC45-4DBB-B47F-38F72E4DE25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8" name="Line 186">
          <a:extLst>
            <a:ext uri="{FF2B5EF4-FFF2-40B4-BE49-F238E27FC236}">
              <a16:creationId xmlns:a16="http://schemas.microsoft.com/office/drawing/2014/main" id="{7D4A8DAD-C834-4D02-B478-A32E4EC7049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09" name="Line 187">
          <a:extLst>
            <a:ext uri="{FF2B5EF4-FFF2-40B4-BE49-F238E27FC236}">
              <a16:creationId xmlns:a16="http://schemas.microsoft.com/office/drawing/2014/main" id="{81E8AABC-1694-4C39-ADF8-4055FD1E87F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0" name="Line 46">
          <a:extLst>
            <a:ext uri="{FF2B5EF4-FFF2-40B4-BE49-F238E27FC236}">
              <a16:creationId xmlns:a16="http://schemas.microsoft.com/office/drawing/2014/main" id="{1F39B768-11F0-40C1-8AAB-85172C2D460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1" name="Line 47">
          <a:extLst>
            <a:ext uri="{FF2B5EF4-FFF2-40B4-BE49-F238E27FC236}">
              <a16:creationId xmlns:a16="http://schemas.microsoft.com/office/drawing/2014/main" id="{2B7F80FD-ADCC-4BE8-93D9-10056C3F523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2" name="Line 48">
          <a:extLst>
            <a:ext uri="{FF2B5EF4-FFF2-40B4-BE49-F238E27FC236}">
              <a16:creationId xmlns:a16="http://schemas.microsoft.com/office/drawing/2014/main" id="{E20B20CE-7FC5-4399-AC47-CC5EEAF9AEE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3" name="Line 49">
          <a:extLst>
            <a:ext uri="{FF2B5EF4-FFF2-40B4-BE49-F238E27FC236}">
              <a16:creationId xmlns:a16="http://schemas.microsoft.com/office/drawing/2014/main" id="{5AE2171B-C550-4A0B-8008-E0672E1282E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4" name="Line 50">
          <a:extLst>
            <a:ext uri="{FF2B5EF4-FFF2-40B4-BE49-F238E27FC236}">
              <a16:creationId xmlns:a16="http://schemas.microsoft.com/office/drawing/2014/main" id="{6B8223B1-FEC4-4A96-84F4-9835730C0AE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5" name="Line 51">
          <a:extLst>
            <a:ext uri="{FF2B5EF4-FFF2-40B4-BE49-F238E27FC236}">
              <a16:creationId xmlns:a16="http://schemas.microsoft.com/office/drawing/2014/main" id="{53AF814D-E1A2-433C-9711-F7666C11656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6" name="Line 182">
          <a:extLst>
            <a:ext uri="{FF2B5EF4-FFF2-40B4-BE49-F238E27FC236}">
              <a16:creationId xmlns:a16="http://schemas.microsoft.com/office/drawing/2014/main" id="{D0B1F5C5-2C2D-4E05-8CF5-8F133477643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7" name="Line 183">
          <a:extLst>
            <a:ext uri="{FF2B5EF4-FFF2-40B4-BE49-F238E27FC236}">
              <a16:creationId xmlns:a16="http://schemas.microsoft.com/office/drawing/2014/main" id="{78001976-DE3E-4044-9215-6D192C1D663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8" name="Line 184">
          <a:extLst>
            <a:ext uri="{FF2B5EF4-FFF2-40B4-BE49-F238E27FC236}">
              <a16:creationId xmlns:a16="http://schemas.microsoft.com/office/drawing/2014/main" id="{1D35488B-B6A7-49A1-8370-CC6015ECF1D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19" name="Line 185">
          <a:extLst>
            <a:ext uri="{FF2B5EF4-FFF2-40B4-BE49-F238E27FC236}">
              <a16:creationId xmlns:a16="http://schemas.microsoft.com/office/drawing/2014/main" id="{775AE5D0-8535-4901-B5C0-6CA701C95B3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0" name="Line 186">
          <a:extLst>
            <a:ext uri="{FF2B5EF4-FFF2-40B4-BE49-F238E27FC236}">
              <a16:creationId xmlns:a16="http://schemas.microsoft.com/office/drawing/2014/main" id="{2AE3C895-CF58-4F5D-8762-CCBB507A678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1" name="Line 187">
          <a:extLst>
            <a:ext uri="{FF2B5EF4-FFF2-40B4-BE49-F238E27FC236}">
              <a16:creationId xmlns:a16="http://schemas.microsoft.com/office/drawing/2014/main" id="{7FFDF57C-9444-4640-9189-7D1BAB394A1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2" name="Line 46">
          <a:extLst>
            <a:ext uri="{FF2B5EF4-FFF2-40B4-BE49-F238E27FC236}">
              <a16:creationId xmlns:a16="http://schemas.microsoft.com/office/drawing/2014/main" id="{C4CE7F23-2C9D-407B-BE0B-EA504907B4A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3" name="Line 47">
          <a:extLst>
            <a:ext uri="{FF2B5EF4-FFF2-40B4-BE49-F238E27FC236}">
              <a16:creationId xmlns:a16="http://schemas.microsoft.com/office/drawing/2014/main" id="{53DDB97F-99F6-45BB-BE77-6F44F452363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4" name="Line 48">
          <a:extLst>
            <a:ext uri="{FF2B5EF4-FFF2-40B4-BE49-F238E27FC236}">
              <a16:creationId xmlns:a16="http://schemas.microsoft.com/office/drawing/2014/main" id="{F921E0A1-9782-4C18-9E2D-FD863048BF8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5" name="Line 49">
          <a:extLst>
            <a:ext uri="{FF2B5EF4-FFF2-40B4-BE49-F238E27FC236}">
              <a16:creationId xmlns:a16="http://schemas.microsoft.com/office/drawing/2014/main" id="{682032D3-3CCA-4F28-B499-F70E10E632F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6" name="Line 50">
          <a:extLst>
            <a:ext uri="{FF2B5EF4-FFF2-40B4-BE49-F238E27FC236}">
              <a16:creationId xmlns:a16="http://schemas.microsoft.com/office/drawing/2014/main" id="{9EC6CD75-68A2-4E62-8315-B7B99F90BB4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7" name="Line 51">
          <a:extLst>
            <a:ext uri="{FF2B5EF4-FFF2-40B4-BE49-F238E27FC236}">
              <a16:creationId xmlns:a16="http://schemas.microsoft.com/office/drawing/2014/main" id="{84636167-07D8-46D6-9FDC-661C87FD8FE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8" name="Line 182">
          <a:extLst>
            <a:ext uri="{FF2B5EF4-FFF2-40B4-BE49-F238E27FC236}">
              <a16:creationId xmlns:a16="http://schemas.microsoft.com/office/drawing/2014/main" id="{651F4B22-94BF-4134-AD30-CD6884294D8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29" name="Line 183">
          <a:extLst>
            <a:ext uri="{FF2B5EF4-FFF2-40B4-BE49-F238E27FC236}">
              <a16:creationId xmlns:a16="http://schemas.microsoft.com/office/drawing/2014/main" id="{7A3C2555-7F9C-4ED6-A130-A409C8FA176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0" name="Line 184">
          <a:extLst>
            <a:ext uri="{FF2B5EF4-FFF2-40B4-BE49-F238E27FC236}">
              <a16:creationId xmlns:a16="http://schemas.microsoft.com/office/drawing/2014/main" id="{5957E707-673D-4FD6-9BD5-B19D9663538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1" name="Line 185">
          <a:extLst>
            <a:ext uri="{FF2B5EF4-FFF2-40B4-BE49-F238E27FC236}">
              <a16:creationId xmlns:a16="http://schemas.microsoft.com/office/drawing/2014/main" id="{1630E787-5433-4BAB-83C6-16F2D78622E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2" name="Line 186">
          <a:extLst>
            <a:ext uri="{FF2B5EF4-FFF2-40B4-BE49-F238E27FC236}">
              <a16:creationId xmlns:a16="http://schemas.microsoft.com/office/drawing/2014/main" id="{90FF1B4A-8867-4189-8344-9258657287F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3" name="Line 187">
          <a:extLst>
            <a:ext uri="{FF2B5EF4-FFF2-40B4-BE49-F238E27FC236}">
              <a16:creationId xmlns:a16="http://schemas.microsoft.com/office/drawing/2014/main" id="{E4366B7D-3310-41E7-B779-0D8A1179E56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4" name="Line 46">
          <a:extLst>
            <a:ext uri="{FF2B5EF4-FFF2-40B4-BE49-F238E27FC236}">
              <a16:creationId xmlns:a16="http://schemas.microsoft.com/office/drawing/2014/main" id="{54C30E1A-FFC3-45D1-8E98-3221F646BD3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5" name="Line 47">
          <a:extLst>
            <a:ext uri="{FF2B5EF4-FFF2-40B4-BE49-F238E27FC236}">
              <a16:creationId xmlns:a16="http://schemas.microsoft.com/office/drawing/2014/main" id="{00B2ACE3-30FC-421A-B131-CB57658C5C9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6" name="Line 48">
          <a:extLst>
            <a:ext uri="{FF2B5EF4-FFF2-40B4-BE49-F238E27FC236}">
              <a16:creationId xmlns:a16="http://schemas.microsoft.com/office/drawing/2014/main" id="{9710033F-12A3-4568-A870-2A086FF4FD8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7" name="Line 49">
          <a:extLst>
            <a:ext uri="{FF2B5EF4-FFF2-40B4-BE49-F238E27FC236}">
              <a16:creationId xmlns:a16="http://schemas.microsoft.com/office/drawing/2014/main" id="{D0E5C7EB-8853-4E04-A935-CD9769A8BDB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8" name="Line 50">
          <a:extLst>
            <a:ext uri="{FF2B5EF4-FFF2-40B4-BE49-F238E27FC236}">
              <a16:creationId xmlns:a16="http://schemas.microsoft.com/office/drawing/2014/main" id="{99944962-8788-4BB9-956F-730469C17AF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39" name="Line 51">
          <a:extLst>
            <a:ext uri="{FF2B5EF4-FFF2-40B4-BE49-F238E27FC236}">
              <a16:creationId xmlns:a16="http://schemas.microsoft.com/office/drawing/2014/main" id="{79AD096C-3C0B-45E2-9493-985330F171B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40" name="Line 182">
          <a:extLst>
            <a:ext uri="{FF2B5EF4-FFF2-40B4-BE49-F238E27FC236}">
              <a16:creationId xmlns:a16="http://schemas.microsoft.com/office/drawing/2014/main" id="{9ABE7333-65B7-40D5-BB02-01A8A7868BE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41" name="Line 183">
          <a:extLst>
            <a:ext uri="{FF2B5EF4-FFF2-40B4-BE49-F238E27FC236}">
              <a16:creationId xmlns:a16="http://schemas.microsoft.com/office/drawing/2014/main" id="{9C678584-91E9-43B0-B535-4BCAD189A0A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42" name="Line 184">
          <a:extLst>
            <a:ext uri="{FF2B5EF4-FFF2-40B4-BE49-F238E27FC236}">
              <a16:creationId xmlns:a16="http://schemas.microsoft.com/office/drawing/2014/main" id="{5EA106ED-C26E-4BF2-9BED-CCC4DFCC59A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43" name="Line 185">
          <a:extLst>
            <a:ext uri="{FF2B5EF4-FFF2-40B4-BE49-F238E27FC236}">
              <a16:creationId xmlns:a16="http://schemas.microsoft.com/office/drawing/2014/main" id="{F34BB6EF-EC56-44F5-A472-680C294E3AD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44" name="Line 186">
          <a:extLst>
            <a:ext uri="{FF2B5EF4-FFF2-40B4-BE49-F238E27FC236}">
              <a16:creationId xmlns:a16="http://schemas.microsoft.com/office/drawing/2014/main" id="{0BAA4920-C681-44CE-88E1-AE693462F52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45" name="Line 187">
          <a:extLst>
            <a:ext uri="{FF2B5EF4-FFF2-40B4-BE49-F238E27FC236}">
              <a16:creationId xmlns:a16="http://schemas.microsoft.com/office/drawing/2014/main" id="{F513EDA2-831B-495A-A942-6AC4908A4BC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9</xdr:col>
      <xdr:colOff>0</xdr:colOff>
      <xdr:row>49</xdr:row>
      <xdr:rowOff>0</xdr:rowOff>
    </xdr:from>
    <xdr:ext cx="1600770" cy="333376"/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79EA9231-7E0F-4967-9448-FBF8E13B1D25}"/>
            </a:ext>
          </a:extLst>
        </xdr:cNvPr>
        <xdr:cNvSpPr txBox="1">
          <a:spLocks noChangeArrowheads="1"/>
        </xdr:cNvSpPr>
      </xdr:nvSpPr>
      <xdr:spPr bwMode="auto">
        <a:xfrm>
          <a:off x="11277600" y="111728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1600770" cy="33337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D4EACB6A-1C54-42B4-9461-2872A5668C46}"/>
            </a:ext>
          </a:extLst>
        </xdr:cNvPr>
        <xdr:cNvSpPr txBox="1">
          <a:spLocks noChangeArrowheads="1"/>
        </xdr:cNvSpPr>
      </xdr:nvSpPr>
      <xdr:spPr bwMode="auto">
        <a:xfrm>
          <a:off x="11277600" y="111728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1600770" cy="333376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835484A2-5DEA-48BB-8A19-297F930C9165}"/>
            </a:ext>
          </a:extLst>
        </xdr:cNvPr>
        <xdr:cNvSpPr txBox="1">
          <a:spLocks noChangeArrowheads="1"/>
        </xdr:cNvSpPr>
      </xdr:nvSpPr>
      <xdr:spPr bwMode="auto">
        <a:xfrm>
          <a:off x="11277600" y="111728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49</xdr:row>
      <xdr:rowOff>0</xdr:rowOff>
    </xdr:from>
    <xdr:ext cx="1600770" cy="33337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425788BD-DFB3-4373-8DB9-DF5D434DECD9}"/>
            </a:ext>
          </a:extLst>
        </xdr:cNvPr>
        <xdr:cNvSpPr txBox="1">
          <a:spLocks noChangeArrowheads="1"/>
        </xdr:cNvSpPr>
      </xdr:nvSpPr>
      <xdr:spPr bwMode="auto">
        <a:xfrm>
          <a:off x="11277600" y="111728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0" name="Line 46">
          <a:extLst>
            <a:ext uri="{FF2B5EF4-FFF2-40B4-BE49-F238E27FC236}">
              <a16:creationId xmlns:a16="http://schemas.microsoft.com/office/drawing/2014/main" id="{BDEA8EEE-5AEE-4E0F-A00C-AC4128C8E17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1" name="Line 47">
          <a:extLst>
            <a:ext uri="{FF2B5EF4-FFF2-40B4-BE49-F238E27FC236}">
              <a16:creationId xmlns:a16="http://schemas.microsoft.com/office/drawing/2014/main" id="{CDA76337-DB80-4B28-B3DB-0B6EF13D3CE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2" name="Line 48">
          <a:extLst>
            <a:ext uri="{FF2B5EF4-FFF2-40B4-BE49-F238E27FC236}">
              <a16:creationId xmlns:a16="http://schemas.microsoft.com/office/drawing/2014/main" id="{84FFDFC5-F0B0-4134-9E6F-DAF6810760C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3" name="Line 49">
          <a:extLst>
            <a:ext uri="{FF2B5EF4-FFF2-40B4-BE49-F238E27FC236}">
              <a16:creationId xmlns:a16="http://schemas.microsoft.com/office/drawing/2014/main" id="{79495DF2-E91C-4973-A600-DE07EA5647F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4" name="Line 50">
          <a:extLst>
            <a:ext uri="{FF2B5EF4-FFF2-40B4-BE49-F238E27FC236}">
              <a16:creationId xmlns:a16="http://schemas.microsoft.com/office/drawing/2014/main" id="{8810BDAB-817B-45E8-9B1A-4E9E333F172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5" name="Line 51">
          <a:extLst>
            <a:ext uri="{FF2B5EF4-FFF2-40B4-BE49-F238E27FC236}">
              <a16:creationId xmlns:a16="http://schemas.microsoft.com/office/drawing/2014/main" id="{E649718B-3CC7-4FFC-87E9-AF4F924C7F0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6" name="Line 182">
          <a:extLst>
            <a:ext uri="{FF2B5EF4-FFF2-40B4-BE49-F238E27FC236}">
              <a16:creationId xmlns:a16="http://schemas.microsoft.com/office/drawing/2014/main" id="{C6655C5B-8DBE-4518-B236-FFBCD48409C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7" name="Line 183">
          <a:extLst>
            <a:ext uri="{FF2B5EF4-FFF2-40B4-BE49-F238E27FC236}">
              <a16:creationId xmlns:a16="http://schemas.microsoft.com/office/drawing/2014/main" id="{05907E9A-695B-42D3-A83F-5219F76A57F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8" name="Line 184">
          <a:extLst>
            <a:ext uri="{FF2B5EF4-FFF2-40B4-BE49-F238E27FC236}">
              <a16:creationId xmlns:a16="http://schemas.microsoft.com/office/drawing/2014/main" id="{6BF33A68-3399-4690-BDE3-578257633E0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59" name="Line 185">
          <a:extLst>
            <a:ext uri="{FF2B5EF4-FFF2-40B4-BE49-F238E27FC236}">
              <a16:creationId xmlns:a16="http://schemas.microsoft.com/office/drawing/2014/main" id="{0B1596CF-1639-427D-879F-8DDCB49C2F3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0" name="Line 186">
          <a:extLst>
            <a:ext uri="{FF2B5EF4-FFF2-40B4-BE49-F238E27FC236}">
              <a16:creationId xmlns:a16="http://schemas.microsoft.com/office/drawing/2014/main" id="{EBB62460-0EE0-45D7-A912-9EEC6526C86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1" name="Line 187">
          <a:extLst>
            <a:ext uri="{FF2B5EF4-FFF2-40B4-BE49-F238E27FC236}">
              <a16:creationId xmlns:a16="http://schemas.microsoft.com/office/drawing/2014/main" id="{B9256EF3-F364-4276-A64A-17DA6C9F65A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2" name="Line 46">
          <a:extLst>
            <a:ext uri="{FF2B5EF4-FFF2-40B4-BE49-F238E27FC236}">
              <a16:creationId xmlns:a16="http://schemas.microsoft.com/office/drawing/2014/main" id="{679E3E1A-3FB2-485C-AABE-8703EC4C468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3" name="Line 47">
          <a:extLst>
            <a:ext uri="{FF2B5EF4-FFF2-40B4-BE49-F238E27FC236}">
              <a16:creationId xmlns:a16="http://schemas.microsoft.com/office/drawing/2014/main" id="{7C7996E8-A539-4D6B-98BC-A4CEEA15AFB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4" name="Line 48">
          <a:extLst>
            <a:ext uri="{FF2B5EF4-FFF2-40B4-BE49-F238E27FC236}">
              <a16:creationId xmlns:a16="http://schemas.microsoft.com/office/drawing/2014/main" id="{E06A7934-BF77-4FBE-B2AF-C59BCFD7504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5" name="Line 49">
          <a:extLst>
            <a:ext uri="{FF2B5EF4-FFF2-40B4-BE49-F238E27FC236}">
              <a16:creationId xmlns:a16="http://schemas.microsoft.com/office/drawing/2014/main" id="{1D0AA2E6-F909-4F2B-AED6-7CB9A63E34B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6" name="Line 50">
          <a:extLst>
            <a:ext uri="{FF2B5EF4-FFF2-40B4-BE49-F238E27FC236}">
              <a16:creationId xmlns:a16="http://schemas.microsoft.com/office/drawing/2014/main" id="{522A0E03-7FED-4296-91BA-406B5A7B933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7" name="Line 51">
          <a:extLst>
            <a:ext uri="{FF2B5EF4-FFF2-40B4-BE49-F238E27FC236}">
              <a16:creationId xmlns:a16="http://schemas.microsoft.com/office/drawing/2014/main" id="{02BA2C6E-629A-4DC2-9889-215ECF2328D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8" name="Line 182">
          <a:extLst>
            <a:ext uri="{FF2B5EF4-FFF2-40B4-BE49-F238E27FC236}">
              <a16:creationId xmlns:a16="http://schemas.microsoft.com/office/drawing/2014/main" id="{9C487B74-8355-46DC-A0E0-F98EEA2DA12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69" name="Line 183">
          <a:extLst>
            <a:ext uri="{FF2B5EF4-FFF2-40B4-BE49-F238E27FC236}">
              <a16:creationId xmlns:a16="http://schemas.microsoft.com/office/drawing/2014/main" id="{00C95C5B-9271-4A86-9359-0ECA2A57FE7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0" name="Line 184">
          <a:extLst>
            <a:ext uri="{FF2B5EF4-FFF2-40B4-BE49-F238E27FC236}">
              <a16:creationId xmlns:a16="http://schemas.microsoft.com/office/drawing/2014/main" id="{51E4686A-B448-4717-A2C6-03736C36315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1" name="Line 185">
          <a:extLst>
            <a:ext uri="{FF2B5EF4-FFF2-40B4-BE49-F238E27FC236}">
              <a16:creationId xmlns:a16="http://schemas.microsoft.com/office/drawing/2014/main" id="{DCE0EED4-8EF5-4A04-9FB2-1BDA37C567C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2" name="Line 186">
          <a:extLst>
            <a:ext uri="{FF2B5EF4-FFF2-40B4-BE49-F238E27FC236}">
              <a16:creationId xmlns:a16="http://schemas.microsoft.com/office/drawing/2014/main" id="{C6837389-5D89-4762-B054-5ED485A0ACC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3" name="Line 187">
          <a:extLst>
            <a:ext uri="{FF2B5EF4-FFF2-40B4-BE49-F238E27FC236}">
              <a16:creationId xmlns:a16="http://schemas.microsoft.com/office/drawing/2014/main" id="{F1EA1E42-BF7A-471D-8B9E-24586F4BB5A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4" name="Line 46">
          <a:extLst>
            <a:ext uri="{FF2B5EF4-FFF2-40B4-BE49-F238E27FC236}">
              <a16:creationId xmlns:a16="http://schemas.microsoft.com/office/drawing/2014/main" id="{4F98EA25-7F93-4F3B-9046-C0B9B4DBAF2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5" name="Line 47">
          <a:extLst>
            <a:ext uri="{FF2B5EF4-FFF2-40B4-BE49-F238E27FC236}">
              <a16:creationId xmlns:a16="http://schemas.microsoft.com/office/drawing/2014/main" id="{48777DA3-BAC2-4E98-A79E-37DAA9AECB2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6" name="Line 48">
          <a:extLst>
            <a:ext uri="{FF2B5EF4-FFF2-40B4-BE49-F238E27FC236}">
              <a16:creationId xmlns:a16="http://schemas.microsoft.com/office/drawing/2014/main" id="{436C3BC5-4E62-4AD9-AE8C-FA3ADC77C3B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7" name="Line 49">
          <a:extLst>
            <a:ext uri="{FF2B5EF4-FFF2-40B4-BE49-F238E27FC236}">
              <a16:creationId xmlns:a16="http://schemas.microsoft.com/office/drawing/2014/main" id="{E3C4C1CD-9282-4CE4-8372-F97901CADF0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8" name="Line 50">
          <a:extLst>
            <a:ext uri="{FF2B5EF4-FFF2-40B4-BE49-F238E27FC236}">
              <a16:creationId xmlns:a16="http://schemas.microsoft.com/office/drawing/2014/main" id="{9F642E76-E204-454F-B9E4-F20B26A0C28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79" name="Line 51">
          <a:extLst>
            <a:ext uri="{FF2B5EF4-FFF2-40B4-BE49-F238E27FC236}">
              <a16:creationId xmlns:a16="http://schemas.microsoft.com/office/drawing/2014/main" id="{9B415A27-CA31-4AD8-8031-9EC0DF7ABB6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0" name="Line 182">
          <a:extLst>
            <a:ext uri="{FF2B5EF4-FFF2-40B4-BE49-F238E27FC236}">
              <a16:creationId xmlns:a16="http://schemas.microsoft.com/office/drawing/2014/main" id="{FAC6763E-240A-4740-B8EE-F79EAAF32A1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1" name="Line 183">
          <a:extLst>
            <a:ext uri="{FF2B5EF4-FFF2-40B4-BE49-F238E27FC236}">
              <a16:creationId xmlns:a16="http://schemas.microsoft.com/office/drawing/2014/main" id="{1B74086E-1ABB-4142-BAE9-4AF8B44668B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2" name="Line 184">
          <a:extLst>
            <a:ext uri="{FF2B5EF4-FFF2-40B4-BE49-F238E27FC236}">
              <a16:creationId xmlns:a16="http://schemas.microsoft.com/office/drawing/2014/main" id="{9CCC341E-4DDF-47D7-BC92-EE781A12867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3" name="Line 185">
          <a:extLst>
            <a:ext uri="{FF2B5EF4-FFF2-40B4-BE49-F238E27FC236}">
              <a16:creationId xmlns:a16="http://schemas.microsoft.com/office/drawing/2014/main" id="{37A17130-23D9-43A6-A67C-5E8901C85F0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4" name="Line 186">
          <a:extLst>
            <a:ext uri="{FF2B5EF4-FFF2-40B4-BE49-F238E27FC236}">
              <a16:creationId xmlns:a16="http://schemas.microsoft.com/office/drawing/2014/main" id="{3C1D09C6-0E63-442E-8069-4CD7D0426C3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5" name="Line 187">
          <a:extLst>
            <a:ext uri="{FF2B5EF4-FFF2-40B4-BE49-F238E27FC236}">
              <a16:creationId xmlns:a16="http://schemas.microsoft.com/office/drawing/2014/main" id="{68FCEF16-11FD-44F0-839E-3182286270C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6" name="Line 46">
          <a:extLst>
            <a:ext uri="{FF2B5EF4-FFF2-40B4-BE49-F238E27FC236}">
              <a16:creationId xmlns:a16="http://schemas.microsoft.com/office/drawing/2014/main" id="{5F865BBA-FB29-4118-85D4-48C55818DDF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7" name="Line 47">
          <a:extLst>
            <a:ext uri="{FF2B5EF4-FFF2-40B4-BE49-F238E27FC236}">
              <a16:creationId xmlns:a16="http://schemas.microsoft.com/office/drawing/2014/main" id="{44F192B0-1583-453D-B673-A9578978AB7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8" name="Line 48">
          <a:extLst>
            <a:ext uri="{FF2B5EF4-FFF2-40B4-BE49-F238E27FC236}">
              <a16:creationId xmlns:a16="http://schemas.microsoft.com/office/drawing/2014/main" id="{BE81C82A-68AE-4382-8123-E97B9398C28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89" name="Line 49">
          <a:extLst>
            <a:ext uri="{FF2B5EF4-FFF2-40B4-BE49-F238E27FC236}">
              <a16:creationId xmlns:a16="http://schemas.microsoft.com/office/drawing/2014/main" id="{EE9D05D8-CC18-4257-B841-9386D2FB042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0" name="Line 50">
          <a:extLst>
            <a:ext uri="{FF2B5EF4-FFF2-40B4-BE49-F238E27FC236}">
              <a16:creationId xmlns:a16="http://schemas.microsoft.com/office/drawing/2014/main" id="{1B11CCDF-A0FD-408C-8987-79B8687AFED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1" name="Line 51">
          <a:extLst>
            <a:ext uri="{FF2B5EF4-FFF2-40B4-BE49-F238E27FC236}">
              <a16:creationId xmlns:a16="http://schemas.microsoft.com/office/drawing/2014/main" id="{8BD4F75A-3A18-4397-8376-AD44C10069F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2" name="Line 182">
          <a:extLst>
            <a:ext uri="{FF2B5EF4-FFF2-40B4-BE49-F238E27FC236}">
              <a16:creationId xmlns:a16="http://schemas.microsoft.com/office/drawing/2014/main" id="{D0B7DBAD-9BA3-4E68-A618-34188F0F094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3" name="Line 183">
          <a:extLst>
            <a:ext uri="{FF2B5EF4-FFF2-40B4-BE49-F238E27FC236}">
              <a16:creationId xmlns:a16="http://schemas.microsoft.com/office/drawing/2014/main" id="{8262564A-81F9-4625-BC0E-9F00A9DCAD3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4" name="Line 184">
          <a:extLst>
            <a:ext uri="{FF2B5EF4-FFF2-40B4-BE49-F238E27FC236}">
              <a16:creationId xmlns:a16="http://schemas.microsoft.com/office/drawing/2014/main" id="{7C2A289C-8680-4E2B-973A-D6E63A24581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5" name="Line 185">
          <a:extLst>
            <a:ext uri="{FF2B5EF4-FFF2-40B4-BE49-F238E27FC236}">
              <a16:creationId xmlns:a16="http://schemas.microsoft.com/office/drawing/2014/main" id="{82819144-27FE-4056-B795-C9AEBB3FE48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6" name="Line 186">
          <a:extLst>
            <a:ext uri="{FF2B5EF4-FFF2-40B4-BE49-F238E27FC236}">
              <a16:creationId xmlns:a16="http://schemas.microsoft.com/office/drawing/2014/main" id="{CA542C91-15B4-4B08-81C5-42483EF0EAB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7" name="Line 187">
          <a:extLst>
            <a:ext uri="{FF2B5EF4-FFF2-40B4-BE49-F238E27FC236}">
              <a16:creationId xmlns:a16="http://schemas.microsoft.com/office/drawing/2014/main" id="{199F4418-AD7E-4E4D-8D18-C058029CE1E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8" name="Line 46">
          <a:extLst>
            <a:ext uri="{FF2B5EF4-FFF2-40B4-BE49-F238E27FC236}">
              <a16:creationId xmlns:a16="http://schemas.microsoft.com/office/drawing/2014/main" id="{D19556BA-45D6-419D-A053-EACB7CDB64A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199" name="Line 47">
          <a:extLst>
            <a:ext uri="{FF2B5EF4-FFF2-40B4-BE49-F238E27FC236}">
              <a16:creationId xmlns:a16="http://schemas.microsoft.com/office/drawing/2014/main" id="{7E15CD91-ABA4-4C53-B5F7-FEDA78BB292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0" name="Line 48">
          <a:extLst>
            <a:ext uri="{FF2B5EF4-FFF2-40B4-BE49-F238E27FC236}">
              <a16:creationId xmlns:a16="http://schemas.microsoft.com/office/drawing/2014/main" id="{E65151D0-8ECA-4693-BA99-6CF8F43A9A1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1" name="Line 49">
          <a:extLst>
            <a:ext uri="{FF2B5EF4-FFF2-40B4-BE49-F238E27FC236}">
              <a16:creationId xmlns:a16="http://schemas.microsoft.com/office/drawing/2014/main" id="{6652428F-84EF-4C6D-BB98-F3254321AEB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2" name="Line 50">
          <a:extLst>
            <a:ext uri="{FF2B5EF4-FFF2-40B4-BE49-F238E27FC236}">
              <a16:creationId xmlns:a16="http://schemas.microsoft.com/office/drawing/2014/main" id="{4333146B-5D82-42D3-AC4B-8892A9AA918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3" name="Line 51">
          <a:extLst>
            <a:ext uri="{FF2B5EF4-FFF2-40B4-BE49-F238E27FC236}">
              <a16:creationId xmlns:a16="http://schemas.microsoft.com/office/drawing/2014/main" id="{B776B03B-D50B-438A-8B9D-3655AD31213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4" name="Line 182">
          <a:extLst>
            <a:ext uri="{FF2B5EF4-FFF2-40B4-BE49-F238E27FC236}">
              <a16:creationId xmlns:a16="http://schemas.microsoft.com/office/drawing/2014/main" id="{A15E1E3E-A4A5-451E-B7B0-264504503E1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5" name="Line 183">
          <a:extLst>
            <a:ext uri="{FF2B5EF4-FFF2-40B4-BE49-F238E27FC236}">
              <a16:creationId xmlns:a16="http://schemas.microsoft.com/office/drawing/2014/main" id="{B240071D-4C59-4111-ABBA-06AA36B4B79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6" name="Line 184">
          <a:extLst>
            <a:ext uri="{FF2B5EF4-FFF2-40B4-BE49-F238E27FC236}">
              <a16:creationId xmlns:a16="http://schemas.microsoft.com/office/drawing/2014/main" id="{8B5FB6E7-0C3B-4F55-966E-96D5F0A511C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7" name="Line 185">
          <a:extLst>
            <a:ext uri="{FF2B5EF4-FFF2-40B4-BE49-F238E27FC236}">
              <a16:creationId xmlns:a16="http://schemas.microsoft.com/office/drawing/2014/main" id="{0A5C815E-D2EB-474C-8F2B-736C4CA7B6F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8" name="Line 186">
          <a:extLst>
            <a:ext uri="{FF2B5EF4-FFF2-40B4-BE49-F238E27FC236}">
              <a16:creationId xmlns:a16="http://schemas.microsoft.com/office/drawing/2014/main" id="{0261C42A-83B8-40CA-A784-E964C28BD6F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09" name="Line 187">
          <a:extLst>
            <a:ext uri="{FF2B5EF4-FFF2-40B4-BE49-F238E27FC236}">
              <a16:creationId xmlns:a16="http://schemas.microsoft.com/office/drawing/2014/main" id="{F6A0781F-9A71-4ECE-95E8-E7405009353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0" name="Line 46">
          <a:extLst>
            <a:ext uri="{FF2B5EF4-FFF2-40B4-BE49-F238E27FC236}">
              <a16:creationId xmlns:a16="http://schemas.microsoft.com/office/drawing/2014/main" id="{117D696A-DC2A-4483-9299-50F7509612E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1" name="Line 47">
          <a:extLst>
            <a:ext uri="{FF2B5EF4-FFF2-40B4-BE49-F238E27FC236}">
              <a16:creationId xmlns:a16="http://schemas.microsoft.com/office/drawing/2014/main" id="{DE3D2C9D-F6A8-424C-A3E6-01FF0C4BA87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2" name="Line 48">
          <a:extLst>
            <a:ext uri="{FF2B5EF4-FFF2-40B4-BE49-F238E27FC236}">
              <a16:creationId xmlns:a16="http://schemas.microsoft.com/office/drawing/2014/main" id="{F7A624CF-74C1-4C34-A84C-BCD2FC578A8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3" name="Line 49">
          <a:extLst>
            <a:ext uri="{FF2B5EF4-FFF2-40B4-BE49-F238E27FC236}">
              <a16:creationId xmlns:a16="http://schemas.microsoft.com/office/drawing/2014/main" id="{EB7CCA2B-8E36-4A27-8303-437D46B9260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4" name="Line 50">
          <a:extLst>
            <a:ext uri="{FF2B5EF4-FFF2-40B4-BE49-F238E27FC236}">
              <a16:creationId xmlns:a16="http://schemas.microsoft.com/office/drawing/2014/main" id="{DD667C0F-1DAC-49E6-99B9-ED63CF46FFF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5" name="Line 51">
          <a:extLst>
            <a:ext uri="{FF2B5EF4-FFF2-40B4-BE49-F238E27FC236}">
              <a16:creationId xmlns:a16="http://schemas.microsoft.com/office/drawing/2014/main" id="{775DEBD6-7882-4057-A649-C6977D99760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6" name="Line 182">
          <a:extLst>
            <a:ext uri="{FF2B5EF4-FFF2-40B4-BE49-F238E27FC236}">
              <a16:creationId xmlns:a16="http://schemas.microsoft.com/office/drawing/2014/main" id="{67620333-AB2B-42E0-85DC-0108D4BADB6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7" name="Line 183">
          <a:extLst>
            <a:ext uri="{FF2B5EF4-FFF2-40B4-BE49-F238E27FC236}">
              <a16:creationId xmlns:a16="http://schemas.microsoft.com/office/drawing/2014/main" id="{6FA9CCD9-5304-4A9F-9ADE-CFBB800C181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8" name="Line 184">
          <a:extLst>
            <a:ext uri="{FF2B5EF4-FFF2-40B4-BE49-F238E27FC236}">
              <a16:creationId xmlns:a16="http://schemas.microsoft.com/office/drawing/2014/main" id="{66791183-BA74-4945-A5E5-42A8A66E19E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19" name="Line 185">
          <a:extLst>
            <a:ext uri="{FF2B5EF4-FFF2-40B4-BE49-F238E27FC236}">
              <a16:creationId xmlns:a16="http://schemas.microsoft.com/office/drawing/2014/main" id="{7AE0FC46-D765-4E3A-82ED-D8470305845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0" name="Line 186">
          <a:extLst>
            <a:ext uri="{FF2B5EF4-FFF2-40B4-BE49-F238E27FC236}">
              <a16:creationId xmlns:a16="http://schemas.microsoft.com/office/drawing/2014/main" id="{07017651-E5A8-40A6-AF6F-573DEA9E486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1" name="Line 187">
          <a:extLst>
            <a:ext uri="{FF2B5EF4-FFF2-40B4-BE49-F238E27FC236}">
              <a16:creationId xmlns:a16="http://schemas.microsoft.com/office/drawing/2014/main" id="{1BD85852-00E5-4CE6-ADB6-6C37515A593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2" name="Line 46">
          <a:extLst>
            <a:ext uri="{FF2B5EF4-FFF2-40B4-BE49-F238E27FC236}">
              <a16:creationId xmlns:a16="http://schemas.microsoft.com/office/drawing/2014/main" id="{0ED0246D-8E31-48F6-8E8C-E7F496DFE42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3" name="Line 47">
          <a:extLst>
            <a:ext uri="{FF2B5EF4-FFF2-40B4-BE49-F238E27FC236}">
              <a16:creationId xmlns:a16="http://schemas.microsoft.com/office/drawing/2014/main" id="{40060368-A9FB-4D58-B616-F011895EF03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4" name="Line 48">
          <a:extLst>
            <a:ext uri="{FF2B5EF4-FFF2-40B4-BE49-F238E27FC236}">
              <a16:creationId xmlns:a16="http://schemas.microsoft.com/office/drawing/2014/main" id="{85A59E40-E0E4-4FC3-BD0C-BC8B2F6694A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5" name="Line 49">
          <a:extLst>
            <a:ext uri="{FF2B5EF4-FFF2-40B4-BE49-F238E27FC236}">
              <a16:creationId xmlns:a16="http://schemas.microsoft.com/office/drawing/2014/main" id="{EEDF2F5C-56D5-4DCF-823B-5818DDCBE86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6" name="Line 50">
          <a:extLst>
            <a:ext uri="{FF2B5EF4-FFF2-40B4-BE49-F238E27FC236}">
              <a16:creationId xmlns:a16="http://schemas.microsoft.com/office/drawing/2014/main" id="{2B6F888C-6CCC-4BDB-815E-293CF2BE1A4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7" name="Line 51">
          <a:extLst>
            <a:ext uri="{FF2B5EF4-FFF2-40B4-BE49-F238E27FC236}">
              <a16:creationId xmlns:a16="http://schemas.microsoft.com/office/drawing/2014/main" id="{4201F055-47FC-46F3-BA73-5B12F4EAC86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8" name="Line 182">
          <a:extLst>
            <a:ext uri="{FF2B5EF4-FFF2-40B4-BE49-F238E27FC236}">
              <a16:creationId xmlns:a16="http://schemas.microsoft.com/office/drawing/2014/main" id="{58A989A0-0887-40C2-A3FB-6ED5C787C73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29" name="Line 183">
          <a:extLst>
            <a:ext uri="{FF2B5EF4-FFF2-40B4-BE49-F238E27FC236}">
              <a16:creationId xmlns:a16="http://schemas.microsoft.com/office/drawing/2014/main" id="{BF0E7641-5096-48AD-A9D3-A9EDDFB9F06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0" name="Line 184">
          <a:extLst>
            <a:ext uri="{FF2B5EF4-FFF2-40B4-BE49-F238E27FC236}">
              <a16:creationId xmlns:a16="http://schemas.microsoft.com/office/drawing/2014/main" id="{EEA64319-A55C-4EFD-930E-12581A1732E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1" name="Line 185">
          <a:extLst>
            <a:ext uri="{FF2B5EF4-FFF2-40B4-BE49-F238E27FC236}">
              <a16:creationId xmlns:a16="http://schemas.microsoft.com/office/drawing/2014/main" id="{2C3F6999-136E-42F2-AB66-30038D001BB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2" name="Line 186">
          <a:extLst>
            <a:ext uri="{FF2B5EF4-FFF2-40B4-BE49-F238E27FC236}">
              <a16:creationId xmlns:a16="http://schemas.microsoft.com/office/drawing/2014/main" id="{1C3886B0-BFA2-4FFD-B40D-2DEE55AACAF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3" name="Line 187">
          <a:extLst>
            <a:ext uri="{FF2B5EF4-FFF2-40B4-BE49-F238E27FC236}">
              <a16:creationId xmlns:a16="http://schemas.microsoft.com/office/drawing/2014/main" id="{B7E3B8EE-205B-458D-AC20-D222ACC6BC1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4" name="Line 46">
          <a:extLst>
            <a:ext uri="{FF2B5EF4-FFF2-40B4-BE49-F238E27FC236}">
              <a16:creationId xmlns:a16="http://schemas.microsoft.com/office/drawing/2014/main" id="{2C601D5D-17F3-44AD-B37C-0B90FC411B6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5" name="Line 47">
          <a:extLst>
            <a:ext uri="{FF2B5EF4-FFF2-40B4-BE49-F238E27FC236}">
              <a16:creationId xmlns:a16="http://schemas.microsoft.com/office/drawing/2014/main" id="{FD46F4A0-A051-4291-89AA-44C5B8A6414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6" name="Line 48">
          <a:extLst>
            <a:ext uri="{FF2B5EF4-FFF2-40B4-BE49-F238E27FC236}">
              <a16:creationId xmlns:a16="http://schemas.microsoft.com/office/drawing/2014/main" id="{2FFC0A47-FAC8-44C0-B4BD-BE4B3571A8C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7" name="Line 49">
          <a:extLst>
            <a:ext uri="{FF2B5EF4-FFF2-40B4-BE49-F238E27FC236}">
              <a16:creationId xmlns:a16="http://schemas.microsoft.com/office/drawing/2014/main" id="{7D221D9E-193D-43F0-AB6E-2A6A7627829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8" name="Line 50">
          <a:extLst>
            <a:ext uri="{FF2B5EF4-FFF2-40B4-BE49-F238E27FC236}">
              <a16:creationId xmlns:a16="http://schemas.microsoft.com/office/drawing/2014/main" id="{E60B6050-FBA9-4C54-A661-FC44B438FF1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39" name="Line 51">
          <a:extLst>
            <a:ext uri="{FF2B5EF4-FFF2-40B4-BE49-F238E27FC236}">
              <a16:creationId xmlns:a16="http://schemas.microsoft.com/office/drawing/2014/main" id="{BE73B925-D7D1-4825-8294-0813A83D40A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0" name="Line 182">
          <a:extLst>
            <a:ext uri="{FF2B5EF4-FFF2-40B4-BE49-F238E27FC236}">
              <a16:creationId xmlns:a16="http://schemas.microsoft.com/office/drawing/2014/main" id="{DFCE8872-E703-46F8-A645-3B572AC28C3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1" name="Line 183">
          <a:extLst>
            <a:ext uri="{FF2B5EF4-FFF2-40B4-BE49-F238E27FC236}">
              <a16:creationId xmlns:a16="http://schemas.microsoft.com/office/drawing/2014/main" id="{1A699849-0720-4FE5-B055-938D0CFB7CC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2" name="Line 184">
          <a:extLst>
            <a:ext uri="{FF2B5EF4-FFF2-40B4-BE49-F238E27FC236}">
              <a16:creationId xmlns:a16="http://schemas.microsoft.com/office/drawing/2014/main" id="{7D13D7D0-D8ED-4D7A-AA92-1AE67950FE7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3" name="Line 185">
          <a:extLst>
            <a:ext uri="{FF2B5EF4-FFF2-40B4-BE49-F238E27FC236}">
              <a16:creationId xmlns:a16="http://schemas.microsoft.com/office/drawing/2014/main" id="{539550C2-C7C6-432E-B9E4-58227E192A8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4" name="Line 186">
          <a:extLst>
            <a:ext uri="{FF2B5EF4-FFF2-40B4-BE49-F238E27FC236}">
              <a16:creationId xmlns:a16="http://schemas.microsoft.com/office/drawing/2014/main" id="{09857C6B-3F69-40C5-A6A7-69E6475325C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5" name="Line 187">
          <a:extLst>
            <a:ext uri="{FF2B5EF4-FFF2-40B4-BE49-F238E27FC236}">
              <a16:creationId xmlns:a16="http://schemas.microsoft.com/office/drawing/2014/main" id="{E88B5F5A-A5FB-4114-A9B0-BF33F340E2D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6" name="Line 46">
          <a:extLst>
            <a:ext uri="{FF2B5EF4-FFF2-40B4-BE49-F238E27FC236}">
              <a16:creationId xmlns:a16="http://schemas.microsoft.com/office/drawing/2014/main" id="{4ACF00CB-B80B-4211-966A-E1E31639498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7" name="Line 47">
          <a:extLst>
            <a:ext uri="{FF2B5EF4-FFF2-40B4-BE49-F238E27FC236}">
              <a16:creationId xmlns:a16="http://schemas.microsoft.com/office/drawing/2014/main" id="{322C09DA-928E-4921-B37D-E6578C5E114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8" name="Line 48">
          <a:extLst>
            <a:ext uri="{FF2B5EF4-FFF2-40B4-BE49-F238E27FC236}">
              <a16:creationId xmlns:a16="http://schemas.microsoft.com/office/drawing/2014/main" id="{09479F4E-32AE-4CD3-BC4B-11CBC477E01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49" name="Line 49">
          <a:extLst>
            <a:ext uri="{FF2B5EF4-FFF2-40B4-BE49-F238E27FC236}">
              <a16:creationId xmlns:a16="http://schemas.microsoft.com/office/drawing/2014/main" id="{0B40FD2F-5198-4E68-B0E3-F208AC4E4BF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0" name="Line 50">
          <a:extLst>
            <a:ext uri="{FF2B5EF4-FFF2-40B4-BE49-F238E27FC236}">
              <a16:creationId xmlns:a16="http://schemas.microsoft.com/office/drawing/2014/main" id="{4A0DF5A9-F3DC-4777-A489-215931EF481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1" name="Line 51">
          <a:extLst>
            <a:ext uri="{FF2B5EF4-FFF2-40B4-BE49-F238E27FC236}">
              <a16:creationId xmlns:a16="http://schemas.microsoft.com/office/drawing/2014/main" id="{61B5D9C3-A5F7-44DF-A6F3-CDA4403A3FB2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2" name="Line 182">
          <a:extLst>
            <a:ext uri="{FF2B5EF4-FFF2-40B4-BE49-F238E27FC236}">
              <a16:creationId xmlns:a16="http://schemas.microsoft.com/office/drawing/2014/main" id="{C18B47F8-9DB0-40E7-9AB7-81703C22A61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3" name="Line 183">
          <a:extLst>
            <a:ext uri="{FF2B5EF4-FFF2-40B4-BE49-F238E27FC236}">
              <a16:creationId xmlns:a16="http://schemas.microsoft.com/office/drawing/2014/main" id="{72F229F8-0727-40FF-87BF-76D693196E9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4" name="Line 184">
          <a:extLst>
            <a:ext uri="{FF2B5EF4-FFF2-40B4-BE49-F238E27FC236}">
              <a16:creationId xmlns:a16="http://schemas.microsoft.com/office/drawing/2014/main" id="{D4B415A9-D74F-421E-86D6-58914E99706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5" name="Line 185">
          <a:extLst>
            <a:ext uri="{FF2B5EF4-FFF2-40B4-BE49-F238E27FC236}">
              <a16:creationId xmlns:a16="http://schemas.microsoft.com/office/drawing/2014/main" id="{B45F5938-3F70-4D84-B382-CAB9B2379998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6" name="Line 186">
          <a:extLst>
            <a:ext uri="{FF2B5EF4-FFF2-40B4-BE49-F238E27FC236}">
              <a16:creationId xmlns:a16="http://schemas.microsoft.com/office/drawing/2014/main" id="{7D7D0E50-C097-4FA5-83D5-EFB5EB8711D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7" name="Line 187">
          <a:extLst>
            <a:ext uri="{FF2B5EF4-FFF2-40B4-BE49-F238E27FC236}">
              <a16:creationId xmlns:a16="http://schemas.microsoft.com/office/drawing/2014/main" id="{BC436D75-D180-4207-A5D7-DDDEDC119B5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8" name="Line 46">
          <a:extLst>
            <a:ext uri="{FF2B5EF4-FFF2-40B4-BE49-F238E27FC236}">
              <a16:creationId xmlns:a16="http://schemas.microsoft.com/office/drawing/2014/main" id="{76E10745-3B5B-4972-BC18-D0191EDB853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59" name="Line 47">
          <a:extLst>
            <a:ext uri="{FF2B5EF4-FFF2-40B4-BE49-F238E27FC236}">
              <a16:creationId xmlns:a16="http://schemas.microsoft.com/office/drawing/2014/main" id="{D7F8D270-888C-435D-A803-4929F61734A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0" name="Line 48">
          <a:extLst>
            <a:ext uri="{FF2B5EF4-FFF2-40B4-BE49-F238E27FC236}">
              <a16:creationId xmlns:a16="http://schemas.microsoft.com/office/drawing/2014/main" id="{FD260D87-5D97-43F6-97B7-E258F617A80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1" name="Line 49">
          <a:extLst>
            <a:ext uri="{FF2B5EF4-FFF2-40B4-BE49-F238E27FC236}">
              <a16:creationId xmlns:a16="http://schemas.microsoft.com/office/drawing/2014/main" id="{C807AE7A-98AF-44D0-8AD8-972C2F8AC2E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2" name="Line 50">
          <a:extLst>
            <a:ext uri="{FF2B5EF4-FFF2-40B4-BE49-F238E27FC236}">
              <a16:creationId xmlns:a16="http://schemas.microsoft.com/office/drawing/2014/main" id="{992F2FF2-9758-4EAD-A61C-648BC18CE811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3" name="Line 51">
          <a:extLst>
            <a:ext uri="{FF2B5EF4-FFF2-40B4-BE49-F238E27FC236}">
              <a16:creationId xmlns:a16="http://schemas.microsoft.com/office/drawing/2014/main" id="{5A7A8C28-7F86-428F-B82F-D9E67F639C2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4" name="Line 182">
          <a:extLst>
            <a:ext uri="{FF2B5EF4-FFF2-40B4-BE49-F238E27FC236}">
              <a16:creationId xmlns:a16="http://schemas.microsoft.com/office/drawing/2014/main" id="{1A3E0E9D-4968-45E1-B691-1F8BFC9203A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5" name="Line 183">
          <a:extLst>
            <a:ext uri="{FF2B5EF4-FFF2-40B4-BE49-F238E27FC236}">
              <a16:creationId xmlns:a16="http://schemas.microsoft.com/office/drawing/2014/main" id="{F25D2467-F278-4C94-816D-ED9B05D575DD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6" name="Line 184">
          <a:extLst>
            <a:ext uri="{FF2B5EF4-FFF2-40B4-BE49-F238E27FC236}">
              <a16:creationId xmlns:a16="http://schemas.microsoft.com/office/drawing/2014/main" id="{B33D47D0-4BFD-491B-9884-C7564069E145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7" name="Line 185">
          <a:extLst>
            <a:ext uri="{FF2B5EF4-FFF2-40B4-BE49-F238E27FC236}">
              <a16:creationId xmlns:a16="http://schemas.microsoft.com/office/drawing/2014/main" id="{424F2BB8-EA81-48BE-91B1-5FE7079EBD5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8" name="Line 186">
          <a:extLst>
            <a:ext uri="{FF2B5EF4-FFF2-40B4-BE49-F238E27FC236}">
              <a16:creationId xmlns:a16="http://schemas.microsoft.com/office/drawing/2014/main" id="{CCEE20AC-0E02-406A-A206-090940B53EC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69" name="Line 187">
          <a:extLst>
            <a:ext uri="{FF2B5EF4-FFF2-40B4-BE49-F238E27FC236}">
              <a16:creationId xmlns:a16="http://schemas.microsoft.com/office/drawing/2014/main" id="{E92F64BE-EED3-44B7-A443-F7971B05FBC3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0" name="Line 46">
          <a:extLst>
            <a:ext uri="{FF2B5EF4-FFF2-40B4-BE49-F238E27FC236}">
              <a16:creationId xmlns:a16="http://schemas.microsoft.com/office/drawing/2014/main" id="{6BEFD491-3E3E-4C46-B454-9AA8DFAD66F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1" name="Line 47">
          <a:extLst>
            <a:ext uri="{FF2B5EF4-FFF2-40B4-BE49-F238E27FC236}">
              <a16:creationId xmlns:a16="http://schemas.microsoft.com/office/drawing/2014/main" id="{EFCA0CF9-A3A9-4D85-8128-11F1DF598F4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2" name="Line 48">
          <a:extLst>
            <a:ext uri="{FF2B5EF4-FFF2-40B4-BE49-F238E27FC236}">
              <a16:creationId xmlns:a16="http://schemas.microsoft.com/office/drawing/2014/main" id="{D620DE64-492B-4C33-AFEF-A2455F27617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3" name="Line 49">
          <a:extLst>
            <a:ext uri="{FF2B5EF4-FFF2-40B4-BE49-F238E27FC236}">
              <a16:creationId xmlns:a16="http://schemas.microsoft.com/office/drawing/2014/main" id="{55F08452-ED92-4CE8-88DD-749322CF37E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4" name="Line 50">
          <a:extLst>
            <a:ext uri="{FF2B5EF4-FFF2-40B4-BE49-F238E27FC236}">
              <a16:creationId xmlns:a16="http://schemas.microsoft.com/office/drawing/2014/main" id="{B3EF84A6-05BC-4251-AED5-873DD6A5485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5" name="Line 51">
          <a:extLst>
            <a:ext uri="{FF2B5EF4-FFF2-40B4-BE49-F238E27FC236}">
              <a16:creationId xmlns:a16="http://schemas.microsoft.com/office/drawing/2014/main" id="{37985036-1639-44C7-B557-F78C93B0041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6" name="Line 182">
          <a:extLst>
            <a:ext uri="{FF2B5EF4-FFF2-40B4-BE49-F238E27FC236}">
              <a16:creationId xmlns:a16="http://schemas.microsoft.com/office/drawing/2014/main" id="{3C8D1272-02F1-481E-B2E2-7465546184C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7" name="Line 183">
          <a:extLst>
            <a:ext uri="{FF2B5EF4-FFF2-40B4-BE49-F238E27FC236}">
              <a16:creationId xmlns:a16="http://schemas.microsoft.com/office/drawing/2014/main" id="{C273A35A-3231-493E-BEDB-4769DEB5C34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8" name="Line 184">
          <a:extLst>
            <a:ext uri="{FF2B5EF4-FFF2-40B4-BE49-F238E27FC236}">
              <a16:creationId xmlns:a16="http://schemas.microsoft.com/office/drawing/2014/main" id="{5C1ACF37-613D-48C3-935A-52DE097E7C2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79" name="Line 185">
          <a:extLst>
            <a:ext uri="{FF2B5EF4-FFF2-40B4-BE49-F238E27FC236}">
              <a16:creationId xmlns:a16="http://schemas.microsoft.com/office/drawing/2014/main" id="{9BCC4B29-A58C-4930-9892-12DD0AB896D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0" name="Line 186">
          <a:extLst>
            <a:ext uri="{FF2B5EF4-FFF2-40B4-BE49-F238E27FC236}">
              <a16:creationId xmlns:a16="http://schemas.microsoft.com/office/drawing/2014/main" id="{B4276F80-1CCD-4230-8D69-29BCBF705550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1" name="Line 187">
          <a:extLst>
            <a:ext uri="{FF2B5EF4-FFF2-40B4-BE49-F238E27FC236}">
              <a16:creationId xmlns:a16="http://schemas.microsoft.com/office/drawing/2014/main" id="{6329C03D-BD80-4DC2-AED8-5592311C565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2" name="Line 46">
          <a:extLst>
            <a:ext uri="{FF2B5EF4-FFF2-40B4-BE49-F238E27FC236}">
              <a16:creationId xmlns:a16="http://schemas.microsoft.com/office/drawing/2014/main" id="{0764E362-F7F6-409D-8487-182A3345C31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3" name="Line 47">
          <a:extLst>
            <a:ext uri="{FF2B5EF4-FFF2-40B4-BE49-F238E27FC236}">
              <a16:creationId xmlns:a16="http://schemas.microsoft.com/office/drawing/2014/main" id="{A562EDEA-F962-41F6-AB89-CF20508784E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4" name="Line 48">
          <a:extLst>
            <a:ext uri="{FF2B5EF4-FFF2-40B4-BE49-F238E27FC236}">
              <a16:creationId xmlns:a16="http://schemas.microsoft.com/office/drawing/2014/main" id="{B2B94B24-CA5B-4C3C-B658-F218E7A6CF0B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5" name="Line 49">
          <a:extLst>
            <a:ext uri="{FF2B5EF4-FFF2-40B4-BE49-F238E27FC236}">
              <a16:creationId xmlns:a16="http://schemas.microsoft.com/office/drawing/2014/main" id="{5C3637F5-2C7F-4539-AAA3-509E13C89BD9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6" name="Line 50">
          <a:extLst>
            <a:ext uri="{FF2B5EF4-FFF2-40B4-BE49-F238E27FC236}">
              <a16:creationId xmlns:a16="http://schemas.microsoft.com/office/drawing/2014/main" id="{640D3789-FD74-49EE-89B8-B24D29F2A25E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7" name="Line 51">
          <a:extLst>
            <a:ext uri="{FF2B5EF4-FFF2-40B4-BE49-F238E27FC236}">
              <a16:creationId xmlns:a16="http://schemas.microsoft.com/office/drawing/2014/main" id="{023CF4A9-816E-479A-A14F-73A47FFD8CE4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8" name="Line 182">
          <a:extLst>
            <a:ext uri="{FF2B5EF4-FFF2-40B4-BE49-F238E27FC236}">
              <a16:creationId xmlns:a16="http://schemas.microsoft.com/office/drawing/2014/main" id="{BF8B850E-1E0B-4708-8050-D07404EE1FB6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89" name="Line 183">
          <a:extLst>
            <a:ext uri="{FF2B5EF4-FFF2-40B4-BE49-F238E27FC236}">
              <a16:creationId xmlns:a16="http://schemas.microsoft.com/office/drawing/2014/main" id="{455D762B-BEB4-4BDC-B826-40337C0BF87C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90" name="Line 184">
          <a:extLst>
            <a:ext uri="{FF2B5EF4-FFF2-40B4-BE49-F238E27FC236}">
              <a16:creationId xmlns:a16="http://schemas.microsoft.com/office/drawing/2014/main" id="{E6FA3D92-8B8C-45F8-A04A-08A0438AEC2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91" name="Line 185">
          <a:extLst>
            <a:ext uri="{FF2B5EF4-FFF2-40B4-BE49-F238E27FC236}">
              <a16:creationId xmlns:a16="http://schemas.microsoft.com/office/drawing/2014/main" id="{5A6C9948-5CB7-4D91-BC50-2F0A76123C1F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92" name="Line 186">
          <a:extLst>
            <a:ext uri="{FF2B5EF4-FFF2-40B4-BE49-F238E27FC236}">
              <a16:creationId xmlns:a16="http://schemas.microsoft.com/office/drawing/2014/main" id="{5C047083-C45D-4FDE-BEC5-6980D0AAB347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0</xdr:colOff>
      <xdr:row>55</xdr:row>
      <xdr:rowOff>0</xdr:rowOff>
    </xdr:to>
    <xdr:sp macro="" textlink="">
      <xdr:nvSpPr>
        <xdr:cNvPr id="293" name="Line 187">
          <a:extLst>
            <a:ext uri="{FF2B5EF4-FFF2-40B4-BE49-F238E27FC236}">
              <a16:creationId xmlns:a16="http://schemas.microsoft.com/office/drawing/2014/main" id="{6E5A3F10-BB59-4AEB-9004-BDD1DB6F6C5A}"/>
            </a:ext>
          </a:extLst>
        </xdr:cNvPr>
        <xdr:cNvSpPr>
          <a:spLocks noChangeShapeType="1"/>
        </xdr:cNvSpPr>
      </xdr:nvSpPr>
      <xdr:spPr bwMode="auto">
        <a:xfrm>
          <a:off x="11277600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294" name="Line 46">
          <a:extLst>
            <a:ext uri="{FF2B5EF4-FFF2-40B4-BE49-F238E27FC236}">
              <a16:creationId xmlns:a16="http://schemas.microsoft.com/office/drawing/2014/main" id="{31C3174F-F5AF-4FE4-95D8-D489653152B1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295" name="Line 47">
          <a:extLst>
            <a:ext uri="{FF2B5EF4-FFF2-40B4-BE49-F238E27FC236}">
              <a16:creationId xmlns:a16="http://schemas.microsoft.com/office/drawing/2014/main" id="{8C32B815-204C-4B88-934D-A969C7E6E791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296" name="Line 48">
          <a:extLst>
            <a:ext uri="{FF2B5EF4-FFF2-40B4-BE49-F238E27FC236}">
              <a16:creationId xmlns:a16="http://schemas.microsoft.com/office/drawing/2014/main" id="{726AD4B2-4CB0-43F7-8406-FAD17C0730BD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297" name="Line 49">
          <a:extLst>
            <a:ext uri="{FF2B5EF4-FFF2-40B4-BE49-F238E27FC236}">
              <a16:creationId xmlns:a16="http://schemas.microsoft.com/office/drawing/2014/main" id="{58002158-09F6-4B2E-ABB7-CDB128B4FD95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298" name="Line 50">
          <a:extLst>
            <a:ext uri="{FF2B5EF4-FFF2-40B4-BE49-F238E27FC236}">
              <a16:creationId xmlns:a16="http://schemas.microsoft.com/office/drawing/2014/main" id="{51F5EE4D-C292-47C7-A3A5-352997FE00F9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299" name="Line 51">
          <a:extLst>
            <a:ext uri="{FF2B5EF4-FFF2-40B4-BE49-F238E27FC236}">
              <a16:creationId xmlns:a16="http://schemas.microsoft.com/office/drawing/2014/main" id="{9BBB3F3D-F96E-4F33-ADDC-A88B7A911D2C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00" name="Line 182">
          <a:extLst>
            <a:ext uri="{FF2B5EF4-FFF2-40B4-BE49-F238E27FC236}">
              <a16:creationId xmlns:a16="http://schemas.microsoft.com/office/drawing/2014/main" id="{717C23BD-BF13-4CBE-BF09-A88E3CE5610C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01" name="Line 183">
          <a:extLst>
            <a:ext uri="{FF2B5EF4-FFF2-40B4-BE49-F238E27FC236}">
              <a16:creationId xmlns:a16="http://schemas.microsoft.com/office/drawing/2014/main" id="{6C3306F4-8A7B-41B4-B488-3F8D6841D802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02" name="Line 184">
          <a:extLst>
            <a:ext uri="{FF2B5EF4-FFF2-40B4-BE49-F238E27FC236}">
              <a16:creationId xmlns:a16="http://schemas.microsoft.com/office/drawing/2014/main" id="{7C28354C-EA26-4C25-9303-2A11BFF3C184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03" name="Line 185">
          <a:extLst>
            <a:ext uri="{FF2B5EF4-FFF2-40B4-BE49-F238E27FC236}">
              <a16:creationId xmlns:a16="http://schemas.microsoft.com/office/drawing/2014/main" id="{0222B437-061A-4577-8FC5-5B53D1DE814E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04" name="Line 186">
          <a:extLst>
            <a:ext uri="{FF2B5EF4-FFF2-40B4-BE49-F238E27FC236}">
              <a16:creationId xmlns:a16="http://schemas.microsoft.com/office/drawing/2014/main" id="{30412162-6AD8-4586-A1D7-DFAB0FF9C225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05" name="Line 187">
          <a:extLst>
            <a:ext uri="{FF2B5EF4-FFF2-40B4-BE49-F238E27FC236}">
              <a16:creationId xmlns:a16="http://schemas.microsoft.com/office/drawing/2014/main" id="{5EB757F6-CC45-450E-B453-7BD3566FE178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06" name="Line 46">
          <a:extLst>
            <a:ext uri="{FF2B5EF4-FFF2-40B4-BE49-F238E27FC236}">
              <a16:creationId xmlns:a16="http://schemas.microsoft.com/office/drawing/2014/main" id="{83DF1E8D-6F02-46D2-97C5-35FB18EEF5DA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07" name="Line 47">
          <a:extLst>
            <a:ext uri="{FF2B5EF4-FFF2-40B4-BE49-F238E27FC236}">
              <a16:creationId xmlns:a16="http://schemas.microsoft.com/office/drawing/2014/main" id="{9053CB25-B421-42E7-B946-8474396F8AEF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08" name="Line 48">
          <a:extLst>
            <a:ext uri="{FF2B5EF4-FFF2-40B4-BE49-F238E27FC236}">
              <a16:creationId xmlns:a16="http://schemas.microsoft.com/office/drawing/2014/main" id="{304A7BCE-EC84-485E-934F-AC8ABEEFA358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09" name="Line 49">
          <a:extLst>
            <a:ext uri="{FF2B5EF4-FFF2-40B4-BE49-F238E27FC236}">
              <a16:creationId xmlns:a16="http://schemas.microsoft.com/office/drawing/2014/main" id="{CE521E7E-D0D6-48A3-BDAF-06BBF27A7A76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10" name="Line 50">
          <a:extLst>
            <a:ext uri="{FF2B5EF4-FFF2-40B4-BE49-F238E27FC236}">
              <a16:creationId xmlns:a16="http://schemas.microsoft.com/office/drawing/2014/main" id="{47244ED0-4F30-448B-98BF-0CF10B210D47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11" name="Line 51">
          <a:extLst>
            <a:ext uri="{FF2B5EF4-FFF2-40B4-BE49-F238E27FC236}">
              <a16:creationId xmlns:a16="http://schemas.microsoft.com/office/drawing/2014/main" id="{BDE48FE8-E640-4E73-8F97-CAA63C21E01A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12" name="Line 182">
          <a:extLst>
            <a:ext uri="{FF2B5EF4-FFF2-40B4-BE49-F238E27FC236}">
              <a16:creationId xmlns:a16="http://schemas.microsoft.com/office/drawing/2014/main" id="{00998164-77E6-4602-A4E9-C38E34DDF684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13" name="Line 183">
          <a:extLst>
            <a:ext uri="{FF2B5EF4-FFF2-40B4-BE49-F238E27FC236}">
              <a16:creationId xmlns:a16="http://schemas.microsoft.com/office/drawing/2014/main" id="{133702CB-4F03-47EE-BEC5-E11601993BF1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14" name="Line 184">
          <a:extLst>
            <a:ext uri="{FF2B5EF4-FFF2-40B4-BE49-F238E27FC236}">
              <a16:creationId xmlns:a16="http://schemas.microsoft.com/office/drawing/2014/main" id="{7B1B6639-C510-4754-885F-E119E3B1CE3B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15" name="Line 185">
          <a:extLst>
            <a:ext uri="{FF2B5EF4-FFF2-40B4-BE49-F238E27FC236}">
              <a16:creationId xmlns:a16="http://schemas.microsoft.com/office/drawing/2014/main" id="{9DF6E6FA-37EB-4D56-AC18-C06028DD7C16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16" name="Line 186">
          <a:extLst>
            <a:ext uri="{FF2B5EF4-FFF2-40B4-BE49-F238E27FC236}">
              <a16:creationId xmlns:a16="http://schemas.microsoft.com/office/drawing/2014/main" id="{6F5F7A80-322B-44EE-961E-4DD8BC08AF79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17" name="Line 187">
          <a:extLst>
            <a:ext uri="{FF2B5EF4-FFF2-40B4-BE49-F238E27FC236}">
              <a16:creationId xmlns:a16="http://schemas.microsoft.com/office/drawing/2014/main" id="{F54485BA-B856-4400-8EE6-E4336B502EE6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18" name="Line 46">
          <a:extLst>
            <a:ext uri="{FF2B5EF4-FFF2-40B4-BE49-F238E27FC236}">
              <a16:creationId xmlns:a16="http://schemas.microsoft.com/office/drawing/2014/main" id="{C75BC1E3-265B-4BFF-A49D-FA0DBC0A2AF5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19" name="Line 47">
          <a:extLst>
            <a:ext uri="{FF2B5EF4-FFF2-40B4-BE49-F238E27FC236}">
              <a16:creationId xmlns:a16="http://schemas.microsoft.com/office/drawing/2014/main" id="{98A50532-303F-4058-B9EF-0850F54D67A2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20" name="Line 48">
          <a:extLst>
            <a:ext uri="{FF2B5EF4-FFF2-40B4-BE49-F238E27FC236}">
              <a16:creationId xmlns:a16="http://schemas.microsoft.com/office/drawing/2014/main" id="{A5C3445F-C19A-40FC-A2B5-70F53FB93BA9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21" name="Line 49">
          <a:extLst>
            <a:ext uri="{FF2B5EF4-FFF2-40B4-BE49-F238E27FC236}">
              <a16:creationId xmlns:a16="http://schemas.microsoft.com/office/drawing/2014/main" id="{7219655D-4BC3-40E2-8FA6-D8C4EAE06677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22" name="Line 50">
          <a:extLst>
            <a:ext uri="{FF2B5EF4-FFF2-40B4-BE49-F238E27FC236}">
              <a16:creationId xmlns:a16="http://schemas.microsoft.com/office/drawing/2014/main" id="{09213095-B733-4B67-90EB-13EBA3C60078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23" name="Line 51">
          <a:extLst>
            <a:ext uri="{FF2B5EF4-FFF2-40B4-BE49-F238E27FC236}">
              <a16:creationId xmlns:a16="http://schemas.microsoft.com/office/drawing/2014/main" id="{278BF165-2A5D-420A-811A-6B994DF5EE86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24" name="Line 182">
          <a:extLst>
            <a:ext uri="{FF2B5EF4-FFF2-40B4-BE49-F238E27FC236}">
              <a16:creationId xmlns:a16="http://schemas.microsoft.com/office/drawing/2014/main" id="{1F6DFD0F-C677-4A31-9E2F-8E9E62922C89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25" name="Line 183">
          <a:extLst>
            <a:ext uri="{FF2B5EF4-FFF2-40B4-BE49-F238E27FC236}">
              <a16:creationId xmlns:a16="http://schemas.microsoft.com/office/drawing/2014/main" id="{9AC1A723-F5E2-4E98-AC76-DA692A3E9AE8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26" name="Line 184">
          <a:extLst>
            <a:ext uri="{FF2B5EF4-FFF2-40B4-BE49-F238E27FC236}">
              <a16:creationId xmlns:a16="http://schemas.microsoft.com/office/drawing/2014/main" id="{CD9D823E-0A80-4281-86D3-EF895EF47FAA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27" name="Line 185">
          <a:extLst>
            <a:ext uri="{FF2B5EF4-FFF2-40B4-BE49-F238E27FC236}">
              <a16:creationId xmlns:a16="http://schemas.microsoft.com/office/drawing/2014/main" id="{FC583C31-A16C-4D3E-949A-2FA1155DD652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28" name="Line 186">
          <a:extLst>
            <a:ext uri="{FF2B5EF4-FFF2-40B4-BE49-F238E27FC236}">
              <a16:creationId xmlns:a16="http://schemas.microsoft.com/office/drawing/2014/main" id="{1939AAF5-5E09-4C83-A8F8-74F40D26EC4D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29" name="Line 187">
          <a:extLst>
            <a:ext uri="{FF2B5EF4-FFF2-40B4-BE49-F238E27FC236}">
              <a16:creationId xmlns:a16="http://schemas.microsoft.com/office/drawing/2014/main" id="{F6684653-EAA0-4B2A-A45B-C3C2ED1555B4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30" name="Line 46">
          <a:extLst>
            <a:ext uri="{FF2B5EF4-FFF2-40B4-BE49-F238E27FC236}">
              <a16:creationId xmlns:a16="http://schemas.microsoft.com/office/drawing/2014/main" id="{55CD9DF3-DDE4-4C4B-B19E-AA46870CBF04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31" name="Line 47">
          <a:extLst>
            <a:ext uri="{FF2B5EF4-FFF2-40B4-BE49-F238E27FC236}">
              <a16:creationId xmlns:a16="http://schemas.microsoft.com/office/drawing/2014/main" id="{75E27971-971B-44BF-952D-E03E9C35F3C1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32" name="Line 48">
          <a:extLst>
            <a:ext uri="{FF2B5EF4-FFF2-40B4-BE49-F238E27FC236}">
              <a16:creationId xmlns:a16="http://schemas.microsoft.com/office/drawing/2014/main" id="{93D17759-03B9-4565-A3E4-5E55A14AE5D7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33" name="Line 49">
          <a:extLst>
            <a:ext uri="{FF2B5EF4-FFF2-40B4-BE49-F238E27FC236}">
              <a16:creationId xmlns:a16="http://schemas.microsoft.com/office/drawing/2014/main" id="{386F11DE-8ED8-481E-9106-76C8F0054D66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34" name="Line 50">
          <a:extLst>
            <a:ext uri="{FF2B5EF4-FFF2-40B4-BE49-F238E27FC236}">
              <a16:creationId xmlns:a16="http://schemas.microsoft.com/office/drawing/2014/main" id="{038249EC-262E-4BC3-81A3-0373BD002246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35" name="Line 51">
          <a:extLst>
            <a:ext uri="{FF2B5EF4-FFF2-40B4-BE49-F238E27FC236}">
              <a16:creationId xmlns:a16="http://schemas.microsoft.com/office/drawing/2014/main" id="{ABF9B250-ABF0-4F45-88BE-7862DC10255E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36" name="Line 182">
          <a:extLst>
            <a:ext uri="{FF2B5EF4-FFF2-40B4-BE49-F238E27FC236}">
              <a16:creationId xmlns:a16="http://schemas.microsoft.com/office/drawing/2014/main" id="{16076376-E841-4F3E-972B-DE1BC0A47BD6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37" name="Line 183">
          <a:extLst>
            <a:ext uri="{FF2B5EF4-FFF2-40B4-BE49-F238E27FC236}">
              <a16:creationId xmlns:a16="http://schemas.microsoft.com/office/drawing/2014/main" id="{5282C81C-8E42-4C91-A0AB-4A6438E6434B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38" name="Line 184">
          <a:extLst>
            <a:ext uri="{FF2B5EF4-FFF2-40B4-BE49-F238E27FC236}">
              <a16:creationId xmlns:a16="http://schemas.microsoft.com/office/drawing/2014/main" id="{4ADD8AA4-EF63-41BA-B134-4A128C960AAD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39" name="Line 185">
          <a:extLst>
            <a:ext uri="{FF2B5EF4-FFF2-40B4-BE49-F238E27FC236}">
              <a16:creationId xmlns:a16="http://schemas.microsoft.com/office/drawing/2014/main" id="{D2A30954-A24E-4981-B729-074AA03C5688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40" name="Line 186">
          <a:extLst>
            <a:ext uri="{FF2B5EF4-FFF2-40B4-BE49-F238E27FC236}">
              <a16:creationId xmlns:a16="http://schemas.microsoft.com/office/drawing/2014/main" id="{BC99E6E8-F2C3-4330-B248-5DA750FF8E14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57</xdr:row>
      <xdr:rowOff>0</xdr:rowOff>
    </xdr:from>
    <xdr:to>
      <xdr:col>9</xdr:col>
      <xdr:colOff>0</xdr:colOff>
      <xdr:row>57</xdr:row>
      <xdr:rowOff>0</xdr:rowOff>
    </xdr:to>
    <xdr:sp macro="" textlink="">
      <xdr:nvSpPr>
        <xdr:cNvPr id="341" name="Line 187">
          <a:extLst>
            <a:ext uri="{FF2B5EF4-FFF2-40B4-BE49-F238E27FC236}">
              <a16:creationId xmlns:a16="http://schemas.microsoft.com/office/drawing/2014/main" id="{1D4FF5BD-A537-4816-B794-EB42FCA1CB96}"/>
            </a:ext>
          </a:extLst>
        </xdr:cNvPr>
        <xdr:cNvSpPr>
          <a:spLocks noChangeShapeType="1"/>
        </xdr:cNvSpPr>
      </xdr:nvSpPr>
      <xdr:spPr bwMode="auto">
        <a:xfrm>
          <a:off x="1127760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42" name="Line 46">
          <a:extLst>
            <a:ext uri="{FF2B5EF4-FFF2-40B4-BE49-F238E27FC236}">
              <a16:creationId xmlns:a16="http://schemas.microsoft.com/office/drawing/2014/main" id="{0A5E1E79-281C-4C20-8EEA-24038434DEC9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43" name="Line 47">
          <a:extLst>
            <a:ext uri="{FF2B5EF4-FFF2-40B4-BE49-F238E27FC236}">
              <a16:creationId xmlns:a16="http://schemas.microsoft.com/office/drawing/2014/main" id="{DC8B095F-0062-4E00-956E-A53D839BABBC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44" name="Line 48">
          <a:extLst>
            <a:ext uri="{FF2B5EF4-FFF2-40B4-BE49-F238E27FC236}">
              <a16:creationId xmlns:a16="http://schemas.microsoft.com/office/drawing/2014/main" id="{DC3F1FB2-6F6B-42E1-833C-862A38359E11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45" name="Line 49">
          <a:extLst>
            <a:ext uri="{FF2B5EF4-FFF2-40B4-BE49-F238E27FC236}">
              <a16:creationId xmlns:a16="http://schemas.microsoft.com/office/drawing/2014/main" id="{7DB2F67E-C7E4-4564-B0E0-2E5E94C7DA8F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46" name="Line 50">
          <a:extLst>
            <a:ext uri="{FF2B5EF4-FFF2-40B4-BE49-F238E27FC236}">
              <a16:creationId xmlns:a16="http://schemas.microsoft.com/office/drawing/2014/main" id="{BEF6EB2A-7FD8-4744-B369-4D64C05EDE19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47" name="Line 51">
          <a:extLst>
            <a:ext uri="{FF2B5EF4-FFF2-40B4-BE49-F238E27FC236}">
              <a16:creationId xmlns:a16="http://schemas.microsoft.com/office/drawing/2014/main" id="{5B239EA9-B078-4ACE-9B18-02C7005EBB11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48" name="Line 182">
          <a:extLst>
            <a:ext uri="{FF2B5EF4-FFF2-40B4-BE49-F238E27FC236}">
              <a16:creationId xmlns:a16="http://schemas.microsoft.com/office/drawing/2014/main" id="{D74A2D32-6A2C-4C34-B3B8-9CD136958453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49" name="Line 183">
          <a:extLst>
            <a:ext uri="{FF2B5EF4-FFF2-40B4-BE49-F238E27FC236}">
              <a16:creationId xmlns:a16="http://schemas.microsoft.com/office/drawing/2014/main" id="{F0DDDCD1-81CB-459B-A2A4-53F8660B0D46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50" name="Line 184">
          <a:extLst>
            <a:ext uri="{FF2B5EF4-FFF2-40B4-BE49-F238E27FC236}">
              <a16:creationId xmlns:a16="http://schemas.microsoft.com/office/drawing/2014/main" id="{23E6752F-262E-40E6-8519-7936C35572BA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51" name="Line 185">
          <a:extLst>
            <a:ext uri="{FF2B5EF4-FFF2-40B4-BE49-F238E27FC236}">
              <a16:creationId xmlns:a16="http://schemas.microsoft.com/office/drawing/2014/main" id="{868EBE90-CC64-4038-88FC-BF234944DDC4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52" name="Line 186">
          <a:extLst>
            <a:ext uri="{FF2B5EF4-FFF2-40B4-BE49-F238E27FC236}">
              <a16:creationId xmlns:a16="http://schemas.microsoft.com/office/drawing/2014/main" id="{E9EDC67D-CAF3-49C7-BAE0-D418D88A5806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53" name="Line 187">
          <a:extLst>
            <a:ext uri="{FF2B5EF4-FFF2-40B4-BE49-F238E27FC236}">
              <a16:creationId xmlns:a16="http://schemas.microsoft.com/office/drawing/2014/main" id="{6273E19B-3DE3-4294-94EA-2C01454A9A12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54" name="Line 46">
          <a:extLst>
            <a:ext uri="{FF2B5EF4-FFF2-40B4-BE49-F238E27FC236}">
              <a16:creationId xmlns:a16="http://schemas.microsoft.com/office/drawing/2014/main" id="{4EB96913-8331-40FA-9EC0-150AD0560456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55" name="Line 47">
          <a:extLst>
            <a:ext uri="{FF2B5EF4-FFF2-40B4-BE49-F238E27FC236}">
              <a16:creationId xmlns:a16="http://schemas.microsoft.com/office/drawing/2014/main" id="{55539D0F-43E4-45BA-B0F5-97FCD7066CEF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56" name="Line 48">
          <a:extLst>
            <a:ext uri="{FF2B5EF4-FFF2-40B4-BE49-F238E27FC236}">
              <a16:creationId xmlns:a16="http://schemas.microsoft.com/office/drawing/2014/main" id="{ADA34585-A970-4894-968B-DB0C515B7BD5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57" name="Line 49">
          <a:extLst>
            <a:ext uri="{FF2B5EF4-FFF2-40B4-BE49-F238E27FC236}">
              <a16:creationId xmlns:a16="http://schemas.microsoft.com/office/drawing/2014/main" id="{271D877F-7170-4B8F-9C4B-C8B1892D2201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58" name="Line 50">
          <a:extLst>
            <a:ext uri="{FF2B5EF4-FFF2-40B4-BE49-F238E27FC236}">
              <a16:creationId xmlns:a16="http://schemas.microsoft.com/office/drawing/2014/main" id="{304FAFCB-90BD-4BED-92F6-215F53592A7B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59" name="Line 51">
          <a:extLst>
            <a:ext uri="{FF2B5EF4-FFF2-40B4-BE49-F238E27FC236}">
              <a16:creationId xmlns:a16="http://schemas.microsoft.com/office/drawing/2014/main" id="{A8868839-A2A9-49EE-B10F-97014CCBC347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60" name="Line 182">
          <a:extLst>
            <a:ext uri="{FF2B5EF4-FFF2-40B4-BE49-F238E27FC236}">
              <a16:creationId xmlns:a16="http://schemas.microsoft.com/office/drawing/2014/main" id="{3E8F9F4B-04DD-4C94-B454-DCDCE70D5A6E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61" name="Line 183">
          <a:extLst>
            <a:ext uri="{FF2B5EF4-FFF2-40B4-BE49-F238E27FC236}">
              <a16:creationId xmlns:a16="http://schemas.microsoft.com/office/drawing/2014/main" id="{0AE1DEC2-677E-4D9C-B2C8-670E83C789C2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62" name="Line 184">
          <a:extLst>
            <a:ext uri="{FF2B5EF4-FFF2-40B4-BE49-F238E27FC236}">
              <a16:creationId xmlns:a16="http://schemas.microsoft.com/office/drawing/2014/main" id="{73897F3F-16EA-4F17-AC16-6669BBC294C8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63" name="Line 185">
          <a:extLst>
            <a:ext uri="{FF2B5EF4-FFF2-40B4-BE49-F238E27FC236}">
              <a16:creationId xmlns:a16="http://schemas.microsoft.com/office/drawing/2014/main" id="{9718C1C9-8612-46CA-85D4-454EF1C8E36B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64" name="Line 186">
          <a:extLst>
            <a:ext uri="{FF2B5EF4-FFF2-40B4-BE49-F238E27FC236}">
              <a16:creationId xmlns:a16="http://schemas.microsoft.com/office/drawing/2014/main" id="{D22F7A28-3C53-427C-85D5-A16CA5DFFE57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65" name="Line 187">
          <a:extLst>
            <a:ext uri="{FF2B5EF4-FFF2-40B4-BE49-F238E27FC236}">
              <a16:creationId xmlns:a16="http://schemas.microsoft.com/office/drawing/2014/main" id="{4DA5E9A5-64BE-4811-B1DA-BC93A84A4F0F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66" name="Line 46">
          <a:extLst>
            <a:ext uri="{FF2B5EF4-FFF2-40B4-BE49-F238E27FC236}">
              <a16:creationId xmlns:a16="http://schemas.microsoft.com/office/drawing/2014/main" id="{BE95E1DF-14D2-4F38-8DD7-1EE3D3973066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67" name="Line 47">
          <a:extLst>
            <a:ext uri="{FF2B5EF4-FFF2-40B4-BE49-F238E27FC236}">
              <a16:creationId xmlns:a16="http://schemas.microsoft.com/office/drawing/2014/main" id="{3DAE9603-3BC2-48CE-B0D1-5BCAD59A345B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68" name="Line 48">
          <a:extLst>
            <a:ext uri="{FF2B5EF4-FFF2-40B4-BE49-F238E27FC236}">
              <a16:creationId xmlns:a16="http://schemas.microsoft.com/office/drawing/2014/main" id="{9D475AEA-1D2F-4619-ABDD-A99DEC8C97C4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69" name="Line 49">
          <a:extLst>
            <a:ext uri="{FF2B5EF4-FFF2-40B4-BE49-F238E27FC236}">
              <a16:creationId xmlns:a16="http://schemas.microsoft.com/office/drawing/2014/main" id="{B23C051E-5C71-4942-81AF-971587114ECA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70" name="Line 50">
          <a:extLst>
            <a:ext uri="{FF2B5EF4-FFF2-40B4-BE49-F238E27FC236}">
              <a16:creationId xmlns:a16="http://schemas.microsoft.com/office/drawing/2014/main" id="{73289EE6-848C-4686-A1BE-8F5DCF381F92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71" name="Line 51">
          <a:extLst>
            <a:ext uri="{FF2B5EF4-FFF2-40B4-BE49-F238E27FC236}">
              <a16:creationId xmlns:a16="http://schemas.microsoft.com/office/drawing/2014/main" id="{B44F3573-C557-4291-91D4-E7694276095D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72" name="Line 182">
          <a:extLst>
            <a:ext uri="{FF2B5EF4-FFF2-40B4-BE49-F238E27FC236}">
              <a16:creationId xmlns:a16="http://schemas.microsoft.com/office/drawing/2014/main" id="{7158BEFA-2A6A-421D-93D3-2F29652551C4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73" name="Line 183">
          <a:extLst>
            <a:ext uri="{FF2B5EF4-FFF2-40B4-BE49-F238E27FC236}">
              <a16:creationId xmlns:a16="http://schemas.microsoft.com/office/drawing/2014/main" id="{99B88C7D-8562-46E0-A0A9-429D7342E43D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74" name="Line 184">
          <a:extLst>
            <a:ext uri="{FF2B5EF4-FFF2-40B4-BE49-F238E27FC236}">
              <a16:creationId xmlns:a16="http://schemas.microsoft.com/office/drawing/2014/main" id="{FAAEBC05-79D7-47AB-B78C-87163D590CB0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75" name="Line 185">
          <a:extLst>
            <a:ext uri="{FF2B5EF4-FFF2-40B4-BE49-F238E27FC236}">
              <a16:creationId xmlns:a16="http://schemas.microsoft.com/office/drawing/2014/main" id="{EA6E4222-DAA7-4129-A478-0140006C03EF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76" name="Line 186">
          <a:extLst>
            <a:ext uri="{FF2B5EF4-FFF2-40B4-BE49-F238E27FC236}">
              <a16:creationId xmlns:a16="http://schemas.microsoft.com/office/drawing/2014/main" id="{3227EE3F-79DA-43F9-A599-3B8A0D3FC20C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77" name="Line 187">
          <a:extLst>
            <a:ext uri="{FF2B5EF4-FFF2-40B4-BE49-F238E27FC236}">
              <a16:creationId xmlns:a16="http://schemas.microsoft.com/office/drawing/2014/main" id="{54A33238-DFF6-4D93-9AC2-88A9D9202899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78" name="Line 46">
          <a:extLst>
            <a:ext uri="{FF2B5EF4-FFF2-40B4-BE49-F238E27FC236}">
              <a16:creationId xmlns:a16="http://schemas.microsoft.com/office/drawing/2014/main" id="{044A0D73-9C90-40A8-A51E-9C000C7E1CE1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79" name="Line 47">
          <a:extLst>
            <a:ext uri="{FF2B5EF4-FFF2-40B4-BE49-F238E27FC236}">
              <a16:creationId xmlns:a16="http://schemas.microsoft.com/office/drawing/2014/main" id="{C5FAA308-0D73-4221-A6A6-6BC02436B71C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80" name="Line 48">
          <a:extLst>
            <a:ext uri="{FF2B5EF4-FFF2-40B4-BE49-F238E27FC236}">
              <a16:creationId xmlns:a16="http://schemas.microsoft.com/office/drawing/2014/main" id="{4A268BCB-57DE-45C2-BB41-76686E51D8C8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81" name="Line 49">
          <a:extLst>
            <a:ext uri="{FF2B5EF4-FFF2-40B4-BE49-F238E27FC236}">
              <a16:creationId xmlns:a16="http://schemas.microsoft.com/office/drawing/2014/main" id="{F28A0EE0-9D15-4E26-B469-A7A8FECC0C0E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82" name="Line 50">
          <a:extLst>
            <a:ext uri="{FF2B5EF4-FFF2-40B4-BE49-F238E27FC236}">
              <a16:creationId xmlns:a16="http://schemas.microsoft.com/office/drawing/2014/main" id="{1E799A22-7112-4A74-9BF9-B6B736413F94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83" name="Line 51">
          <a:extLst>
            <a:ext uri="{FF2B5EF4-FFF2-40B4-BE49-F238E27FC236}">
              <a16:creationId xmlns:a16="http://schemas.microsoft.com/office/drawing/2014/main" id="{DA0D7C77-B935-46B3-9ACB-8A9339FB49A7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84" name="Line 182">
          <a:extLst>
            <a:ext uri="{FF2B5EF4-FFF2-40B4-BE49-F238E27FC236}">
              <a16:creationId xmlns:a16="http://schemas.microsoft.com/office/drawing/2014/main" id="{78C7FF6C-5168-4196-A20F-AD4F713FF11D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85" name="Line 183">
          <a:extLst>
            <a:ext uri="{FF2B5EF4-FFF2-40B4-BE49-F238E27FC236}">
              <a16:creationId xmlns:a16="http://schemas.microsoft.com/office/drawing/2014/main" id="{AADB95B9-B6E2-488B-9353-F755DFB0ED05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86" name="Line 184">
          <a:extLst>
            <a:ext uri="{FF2B5EF4-FFF2-40B4-BE49-F238E27FC236}">
              <a16:creationId xmlns:a16="http://schemas.microsoft.com/office/drawing/2014/main" id="{FDCCAE04-D1E5-49CD-98E2-6F65B1B635EA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87" name="Line 185">
          <a:extLst>
            <a:ext uri="{FF2B5EF4-FFF2-40B4-BE49-F238E27FC236}">
              <a16:creationId xmlns:a16="http://schemas.microsoft.com/office/drawing/2014/main" id="{E830CA0E-7066-4986-A70C-FEE6FCDCE1AB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88" name="Line 186">
          <a:extLst>
            <a:ext uri="{FF2B5EF4-FFF2-40B4-BE49-F238E27FC236}">
              <a16:creationId xmlns:a16="http://schemas.microsoft.com/office/drawing/2014/main" id="{52343574-4434-428C-BB86-A6D3D27ECC98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389" name="Line 187">
          <a:extLst>
            <a:ext uri="{FF2B5EF4-FFF2-40B4-BE49-F238E27FC236}">
              <a16:creationId xmlns:a16="http://schemas.microsoft.com/office/drawing/2014/main" id="{96DD4B57-5AC3-4976-8198-5497F0326230}"/>
            </a:ext>
          </a:extLst>
        </xdr:cNvPr>
        <xdr:cNvSpPr>
          <a:spLocks noChangeShapeType="1"/>
        </xdr:cNvSpPr>
      </xdr:nvSpPr>
      <xdr:spPr bwMode="auto">
        <a:xfrm>
          <a:off x="11277600" y="1269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0" name="Line 46">
          <a:extLst>
            <a:ext uri="{FF2B5EF4-FFF2-40B4-BE49-F238E27FC236}">
              <a16:creationId xmlns:a16="http://schemas.microsoft.com/office/drawing/2014/main" id="{E0496658-F369-41F5-B276-5D5E3F56C7A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1" name="Line 47">
          <a:extLst>
            <a:ext uri="{FF2B5EF4-FFF2-40B4-BE49-F238E27FC236}">
              <a16:creationId xmlns:a16="http://schemas.microsoft.com/office/drawing/2014/main" id="{7722AF50-81E5-4458-8C80-A2F9FEC3DA8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2" name="Line 48">
          <a:extLst>
            <a:ext uri="{FF2B5EF4-FFF2-40B4-BE49-F238E27FC236}">
              <a16:creationId xmlns:a16="http://schemas.microsoft.com/office/drawing/2014/main" id="{A342811C-1511-4FE1-93C6-1ABC4A2F99E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3" name="Line 49">
          <a:extLst>
            <a:ext uri="{FF2B5EF4-FFF2-40B4-BE49-F238E27FC236}">
              <a16:creationId xmlns:a16="http://schemas.microsoft.com/office/drawing/2014/main" id="{4D9EA501-12EB-4548-9737-A64EDA6ED2F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4" name="Line 50">
          <a:extLst>
            <a:ext uri="{FF2B5EF4-FFF2-40B4-BE49-F238E27FC236}">
              <a16:creationId xmlns:a16="http://schemas.microsoft.com/office/drawing/2014/main" id="{7B76585F-B24A-41CC-A95A-2DCDBB0B199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5" name="Line 51">
          <a:extLst>
            <a:ext uri="{FF2B5EF4-FFF2-40B4-BE49-F238E27FC236}">
              <a16:creationId xmlns:a16="http://schemas.microsoft.com/office/drawing/2014/main" id="{F6D5842B-DA80-4323-A860-C334BB16AAF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6" name="Line 182">
          <a:extLst>
            <a:ext uri="{FF2B5EF4-FFF2-40B4-BE49-F238E27FC236}">
              <a16:creationId xmlns:a16="http://schemas.microsoft.com/office/drawing/2014/main" id="{535D9C61-9324-4049-9D45-ED0ECEEA1DD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7" name="Line 183">
          <a:extLst>
            <a:ext uri="{FF2B5EF4-FFF2-40B4-BE49-F238E27FC236}">
              <a16:creationId xmlns:a16="http://schemas.microsoft.com/office/drawing/2014/main" id="{86476EAE-8141-45E7-9A2A-C991FD194F3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8" name="Line 184">
          <a:extLst>
            <a:ext uri="{FF2B5EF4-FFF2-40B4-BE49-F238E27FC236}">
              <a16:creationId xmlns:a16="http://schemas.microsoft.com/office/drawing/2014/main" id="{44BD4CFB-F8AA-4F49-AC16-A7AEE1256BE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9" name="Line 185">
          <a:extLst>
            <a:ext uri="{FF2B5EF4-FFF2-40B4-BE49-F238E27FC236}">
              <a16:creationId xmlns:a16="http://schemas.microsoft.com/office/drawing/2014/main" id="{24E1BE8D-32C0-4AF8-B52E-C70773BABF6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0" name="Line 186">
          <a:extLst>
            <a:ext uri="{FF2B5EF4-FFF2-40B4-BE49-F238E27FC236}">
              <a16:creationId xmlns:a16="http://schemas.microsoft.com/office/drawing/2014/main" id="{060FB2B3-76AF-4217-8999-FBB743A913D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1" name="Line 187">
          <a:extLst>
            <a:ext uri="{FF2B5EF4-FFF2-40B4-BE49-F238E27FC236}">
              <a16:creationId xmlns:a16="http://schemas.microsoft.com/office/drawing/2014/main" id="{699C4707-DBF0-4AA2-95D2-1E6ED126F77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2" name="Line 46">
          <a:extLst>
            <a:ext uri="{FF2B5EF4-FFF2-40B4-BE49-F238E27FC236}">
              <a16:creationId xmlns:a16="http://schemas.microsoft.com/office/drawing/2014/main" id="{31EEA3B6-DF40-43F9-A05D-34E17C6FB6F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3" name="Line 47">
          <a:extLst>
            <a:ext uri="{FF2B5EF4-FFF2-40B4-BE49-F238E27FC236}">
              <a16:creationId xmlns:a16="http://schemas.microsoft.com/office/drawing/2014/main" id="{9D4660C3-1202-4EFF-9223-657BC7FAD23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4" name="Line 48">
          <a:extLst>
            <a:ext uri="{FF2B5EF4-FFF2-40B4-BE49-F238E27FC236}">
              <a16:creationId xmlns:a16="http://schemas.microsoft.com/office/drawing/2014/main" id="{3707D196-A038-4237-8E98-D14F85EB92C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5" name="Line 49">
          <a:extLst>
            <a:ext uri="{FF2B5EF4-FFF2-40B4-BE49-F238E27FC236}">
              <a16:creationId xmlns:a16="http://schemas.microsoft.com/office/drawing/2014/main" id="{D5379FB6-5BA9-43A8-A73C-D92D5E01EEA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6" name="Line 50">
          <a:extLst>
            <a:ext uri="{FF2B5EF4-FFF2-40B4-BE49-F238E27FC236}">
              <a16:creationId xmlns:a16="http://schemas.microsoft.com/office/drawing/2014/main" id="{EEB5920B-6943-43AB-8224-9C4B9439B23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7" name="Line 51">
          <a:extLst>
            <a:ext uri="{FF2B5EF4-FFF2-40B4-BE49-F238E27FC236}">
              <a16:creationId xmlns:a16="http://schemas.microsoft.com/office/drawing/2014/main" id="{A651E66E-258B-493A-A192-EDC07173DFE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8" name="Line 182">
          <a:extLst>
            <a:ext uri="{FF2B5EF4-FFF2-40B4-BE49-F238E27FC236}">
              <a16:creationId xmlns:a16="http://schemas.microsoft.com/office/drawing/2014/main" id="{E9F0C240-303E-4836-8222-F827F0A246E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9" name="Line 183">
          <a:extLst>
            <a:ext uri="{FF2B5EF4-FFF2-40B4-BE49-F238E27FC236}">
              <a16:creationId xmlns:a16="http://schemas.microsoft.com/office/drawing/2014/main" id="{DF9D8FFE-42F4-4EEA-A3E0-D53DEEDE111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0" name="Line 184">
          <a:extLst>
            <a:ext uri="{FF2B5EF4-FFF2-40B4-BE49-F238E27FC236}">
              <a16:creationId xmlns:a16="http://schemas.microsoft.com/office/drawing/2014/main" id="{9D3D82BE-5599-4D1D-9FC4-3AE1C8E7517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1" name="Line 185">
          <a:extLst>
            <a:ext uri="{FF2B5EF4-FFF2-40B4-BE49-F238E27FC236}">
              <a16:creationId xmlns:a16="http://schemas.microsoft.com/office/drawing/2014/main" id="{530B79B5-672B-46CF-B48D-C13E23D201E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2" name="Line 186">
          <a:extLst>
            <a:ext uri="{FF2B5EF4-FFF2-40B4-BE49-F238E27FC236}">
              <a16:creationId xmlns:a16="http://schemas.microsoft.com/office/drawing/2014/main" id="{1BE052E6-F664-4E12-89FD-4D27BB097CD1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3" name="Line 187">
          <a:extLst>
            <a:ext uri="{FF2B5EF4-FFF2-40B4-BE49-F238E27FC236}">
              <a16:creationId xmlns:a16="http://schemas.microsoft.com/office/drawing/2014/main" id="{7C6F6B8C-68BC-47B8-8F3E-DE6C28A877F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4" name="Line 46">
          <a:extLst>
            <a:ext uri="{FF2B5EF4-FFF2-40B4-BE49-F238E27FC236}">
              <a16:creationId xmlns:a16="http://schemas.microsoft.com/office/drawing/2014/main" id="{6379B950-CF42-4A07-90A6-870D5E5D275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5" name="Line 47">
          <a:extLst>
            <a:ext uri="{FF2B5EF4-FFF2-40B4-BE49-F238E27FC236}">
              <a16:creationId xmlns:a16="http://schemas.microsoft.com/office/drawing/2014/main" id="{212D6809-857B-43C8-8524-61DA90D020B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6" name="Line 48">
          <a:extLst>
            <a:ext uri="{FF2B5EF4-FFF2-40B4-BE49-F238E27FC236}">
              <a16:creationId xmlns:a16="http://schemas.microsoft.com/office/drawing/2014/main" id="{A60A3450-8D4D-4CD4-8FFC-B78DD483ED4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7" name="Line 49">
          <a:extLst>
            <a:ext uri="{FF2B5EF4-FFF2-40B4-BE49-F238E27FC236}">
              <a16:creationId xmlns:a16="http://schemas.microsoft.com/office/drawing/2014/main" id="{36C4949E-B544-4322-894B-CFB495624EE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8" name="Line 50">
          <a:extLst>
            <a:ext uri="{FF2B5EF4-FFF2-40B4-BE49-F238E27FC236}">
              <a16:creationId xmlns:a16="http://schemas.microsoft.com/office/drawing/2014/main" id="{ACF34874-3837-4CD1-81A6-750CBFF4FEC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9" name="Line 51">
          <a:extLst>
            <a:ext uri="{FF2B5EF4-FFF2-40B4-BE49-F238E27FC236}">
              <a16:creationId xmlns:a16="http://schemas.microsoft.com/office/drawing/2014/main" id="{8F98C610-0003-4264-94F1-F8170B1DA77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0" name="Line 182">
          <a:extLst>
            <a:ext uri="{FF2B5EF4-FFF2-40B4-BE49-F238E27FC236}">
              <a16:creationId xmlns:a16="http://schemas.microsoft.com/office/drawing/2014/main" id="{16AD90A0-5E92-4EE0-B003-9ECA2D14B6C1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1" name="Line 183">
          <a:extLst>
            <a:ext uri="{FF2B5EF4-FFF2-40B4-BE49-F238E27FC236}">
              <a16:creationId xmlns:a16="http://schemas.microsoft.com/office/drawing/2014/main" id="{0B50679A-548B-45B5-95CF-C87D9E43BE3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2" name="Line 184">
          <a:extLst>
            <a:ext uri="{FF2B5EF4-FFF2-40B4-BE49-F238E27FC236}">
              <a16:creationId xmlns:a16="http://schemas.microsoft.com/office/drawing/2014/main" id="{379304CF-43F5-424C-99EF-EE26071B2DA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3" name="Line 185">
          <a:extLst>
            <a:ext uri="{FF2B5EF4-FFF2-40B4-BE49-F238E27FC236}">
              <a16:creationId xmlns:a16="http://schemas.microsoft.com/office/drawing/2014/main" id="{2094B754-9DD4-446E-A512-D80C872B21C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4" name="Line 186">
          <a:extLst>
            <a:ext uri="{FF2B5EF4-FFF2-40B4-BE49-F238E27FC236}">
              <a16:creationId xmlns:a16="http://schemas.microsoft.com/office/drawing/2014/main" id="{73704772-B0BD-4C3C-9FB8-51BEF7C424F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5" name="Line 187">
          <a:extLst>
            <a:ext uri="{FF2B5EF4-FFF2-40B4-BE49-F238E27FC236}">
              <a16:creationId xmlns:a16="http://schemas.microsoft.com/office/drawing/2014/main" id="{602842A8-1550-4487-BC0D-4AB9505A584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6" name="Line 46">
          <a:extLst>
            <a:ext uri="{FF2B5EF4-FFF2-40B4-BE49-F238E27FC236}">
              <a16:creationId xmlns:a16="http://schemas.microsoft.com/office/drawing/2014/main" id="{E6E5A280-2978-4009-88B8-F1EBB72840F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7" name="Line 47">
          <a:extLst>
            <a:ext uri="{FF2B5EF4-FFF2-40B4-BE49-F238E27FC236}">
              <a16:creationId xmlns:a16="http://schemas.microsoft.com/office/drawing/2014/main" id="{557F43B2-C6EA-4886-B878-84D66891DD9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8" name="Line 48">
          <a:extLst>
            <a:ext uri="{FF2B5EF4-FFF2-40B4-BE49-F238E27FC236}">
              <a16:creationId xmlns:a16="http://schemas.microsoft.com/office/drawing/2014/main" id="{6FC28FAF-6E4D-4EA8-8F6D-0DDB8F9C33F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9" name="Line 49">
          <a:extLst>
            <a:ext uri="{FF2B5EF4-FFF2-40B4-BE49-F238E27FC236}">
              <a16:creationId xmlns:a16="http://schemas.microsoft.com/office/drawing/2014/main" id="{6E17A6A5-671A-4860-8984-FCF9D442A1D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0" name="Line 50">
          <a:extLst>
            <a:ext uri="{FF2B5EF4-FFF2-40B4-BE49-F238E27FC236}">
              <a16:creationId xmlns:a16="http://schemas.microsoft.com/office/drawing/2014/main" id="{6DECA974-A08A-4780-8C89-E40A3DA14F9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1" name="Line 51">
          <a:extLst>
            <a:ext uri="{FF2B5EF4-FFF2-40B4-BE49-F238E27FC236}">
              <a16:creationId xmlns:a16="http://schemas.microsoft.com/office/drawing/2014/main" id="{F6BABACC-7A87-424D-89D2-176EC3D0564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2" name="Line 182">
          <a:extLst>
            <a:ext uri="{FF2B5EF4-FFF2-40B4-BE49-F238E27FC236}">
              <a16:creationId xmlns:a16="http://schemas.microsoft.com/office/drawing/2014/main" id="{B8BF64C3-2C80-4C8E-A328-6C2E78A02E0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3" name="Line 183">
          <a:extLst>
            <a:ext uri="{FF2B5EF4-FFF2-40B4-BE49-F238E27FC236}">
              <a16:creationId xmlns:a16="http://schemas.microsoft.com/office/drawing/2014/main" id="{198F6C1C-394F-49CE-9D39-C1682BE5734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4" name="Line 184">
          <a:extLst>
            <a:ext uri="{FF2B5EF4-FFF2-40B4-BE49-F238E27FC236}">
              <a16:creationId xmlns:a16="http://schemas.microsoft.com/office/drawing/2014/main" id="{8C506D04-A1E1-4D97-A1DB-B85E7F325BC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5" name="Line 185">
          <a:extLst>
            <a:ext uri="{FF2B5EF4-FFF2-40B4-BE49-F238E27FC236}">
              <a16:creationId xmlns:a16="http://schemas.microsoft.com/office/drawing/2014/main" id="{24FE74CD-4D64-4901-80F9-0799FB9482F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6" name="Line 186">
          <a:extLst>
            <a:ext uri="{FF2B5EF4-FFF2-40B4-BE49-F238E27FC236}">
              <a16:creationId xmlns:a16="http://schemas.microsoft.com/office/drawing/2014/main" id="{96E40657-00DF-46EA-BBFF-616026FAEE2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7" name="Line 187">
          <a:extLst>
            <a:ext uri="{FF2B5EF4-FFF2-40B4-BE49-F238E27FC236}">
              <a16:creationId xmlns:a16="http://schemas.microsoft.com/office/drawing/2014/main" id="{2B99DC59-BFEF-43C6-8B41-5879B7C19C4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8" name="Line 46">
          <a:extLst>
            <a:ext uri="{FF2B5EF4-FFF2-40B4-BE49-F238E27FC236}">
              <a16:creationId xmlns:a16="http://schemas.microsoft.com/office/drawing/2014/main" id="{7C5C3376-C56F-404F-8EB1-F3EA944A42F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9" name="Line 47">
          <a:extLst>
            <a:ext uri="{FF2B5EF4-FFF2-40B4-BE49-F238E27FC236}">
              <a16:creationId xmlns:a16="http://schemas.microsoft.com/office/drawing/2014/main" id="{6F97ED6C-3DD5-4565-86E2-B21668F8A4C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0" name="Line 48">
          <a:extLst>
            <a:ext uri="{FF2B5EF4-FFF2-40B4-BE49-F238E27FC236}">
              <a16:creationId xmlns:a16="http://schemas.microsoft.com/office/drawing/2014/main" id="{35EADCDE-AD00-451D-A4C2-A5EB950A3A9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1" name="Line 49">
          <a:extLst>
            <a:ext uri="{FF2B5EF4-FFF2-40B4-BE49-F238E27FC236}">
              <a16:creationId xmlns:a16="http://schemas.microsoft.com/office/drawing/2014/main" id="{61606556-6461-4647-AA8F-3CDEAFF051C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2" name="Line 50">
          <a:extLst>
            <a:ext uri="{FF2B5EF4-FFF2-40B4-BE49-F238E27FC236}">
              <a16:creationId xmlns:a16="http://schemas.microsoft.com/office/drawing/2014/main" id="{23CC9E9E-37D9-44AD-981D-FFB16B5891D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3" name="Line 51">
          <a:extLst>
            <a:ext uri="{FF2B5EF4-FFF2-40B4-BE49-F238E27FC236}">
              <a16:creationId xmlns:a16="http://schemas.microsoft.com/office/drawing/2014/main" id="{892F1C0C-56B8-4A19-AE47-C4229CA230F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4" name="Line 182">
          <a:extLst>
            <a:ext uri="{FF2B5EF4-FFF2-40B4-BE49-F238E27FC236}">
              <a16:creationId xmlns:a16="http://schemas.microsoft.com/office/drawing/2014/main" id="{43CB238C-9BAC-4AD6-87B4-8DBFCBF1399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5" name="Line 183">
          <a:extLst>
            <a:ext uri="{FF2B5EF4-FFF2-40B4-BE49-F238E27FC236}">
              <a16:creationId xmlns:a16="http://schemas.microsoft.com/office/drawing/2014/main" id="{E6118AAB-E295-48D5-A0EE-51354F2C88C1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6" name="Line 184">
          <a:extLst>
            <a:ext uri="{FF2B5EF4-FFF2-40B4-BE49-F238E27FC236}">
              <a16:creationId xmlns:a16="http://schemas.microsoft.com/office/drawing/2014/main" id="{759716F5-0E49-48A3-87D4-FF5228FD110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7" name="Line 185">
          <a:extLst>
            <a:ext uri="{FF2B5EF4-FFF2-40B4-BE49-F238E27FC236}">
              <a16:creationId xmlns:a16="http://schemas.microsoft.com/office/drawing/2014/main" id="{EA220BE8-EA91-4A1A-AC59-567E743467C0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8" name="Line 186">
          <a:extLst>
            <a:ext uri="{FF2B5EF4-FFF2-40B4-BE49-F238E27FC236}">
              <a16:creationId xmlns:a16="http://schemas.microsoft.com/office/drawing/2014/main" id="{747CDB0C-74F8-49E8-BA5B-2AD84962CA8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9" name="Line 187">
          <a:extLst>
            <a:ext uri="{FF2B5EF4-FFF2-40B4-BE49-F238E27FC236}">
              <a16:creationId xmlns:a16="http://schemas.microsoft.com/office/drawing/2014/main" id="{4BB54007-FBC5-4955-941F-B65CB6697EC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0" name="Line 46">
          <a:extLst>
            <a:ext uri="{FF2B5EF4-FFF2-40B4-BE49-F238E27FC236}">
              <a16:creationId xmlns:a16="http://schemas.microsoft.com/office/drawing/2014/main" id="{B1C80D58-F750-4C22-8AD3-1F2C27C46D8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1" name="Line 47">
          <a:extLst>
            <a:ext uri="{FF2B5EF4-FFF2-40B4-BE49-F238E27FC236}">
              <a16:creationId xmlns:a16="http://schemas.microsoft.com/office/drawing/2014/main" id="{9F5A8645-F76A-424A-8630-52229E0366C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2" name="Line 48">
          <a:extLst>
            <a:ext uri="{FF2B5EF4-FFF2-40B4-BE49-F238E27FC236}">
              <a16:creationId xmlns:a16="http://schemas.microsoft.com/office/drawing/2014/main" id="{AE06BA8B-4A90-461C-9943-CCA96EC88C6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3" name="Line 49">
          <a:extLst>
            <a:ext uri="{FF2B5EF4-FFF2-40B4-BE49-F238E27FC236}">
              <a16:creationId xmlns:a16="http://schemas.microsoft.com/office/drawing/2014/main" id="{C08BDCB4-3683-4C20-BE9C-260C5EE2775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4" name="Line 50">
          <a:extLst>
            <a:ext uri="{FF2B5EF4-FFF2-40B4-BE49-F238E27FC236}">
              <a16:creationId xmlns:a16="http://schemas.microsoft.com/office/drawing/2014/main" id="{4BFB5748-3724-4DAF-8113-9D2734F526E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5" name="Line 51">
          <a:extLst>
            <a:ext uri="{FF2B5EF4-FFF2-40B4-BE49-F238E27FC236}">
              <a16:creationId xmlns:a16="http://schemas.microsoft.com/office/drawing/2014/main" id="{E65784B6-97D1-434D-A466-299AEAF0B5E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6" name="Line 182">
          <a:extLst>
            <a:ext uri="{FF2B5EF4-FFF2-40B4-BE49-F238E27FC236}">
              <a16:creationId xmlns:a16="http://schemas.microsoft.com/office/drawing/2014/main" id="{83028DEA-038F-4237-9440-299A8011209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7" name="Line 183">
          <a:extLst>
            <a:ext uri="{FF2B5EF4-FFF2-40B4-BE49-F238E27FC236}">
              <a16:creationId xmlns:a16="http://schemas.microsoft.com/office/drawing/2014/main" id="{FFF27DFE-9495-479E-B038-CBAF6D8E6CA0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8" name="Line 184">
          <a:extLst>
            <a:ext uri="{FF2B5EF4-FFF2-40B4-BE49-F238E27FC236}">
              <a16:creationId xmlns:a16="http://schemas.microsoft.com/office/drawing/2014/main" id="{5487304A-9098-453F-9D38-5EC09D9E4F8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9" name="Line 185">
          <a:extLst>
            <a:ext uri="{FF2B5EF4-FFF2-40B4-BE49-F238E27FC236}">
              <a16:creationId xmlns:a16="http://schemas.microsoft.com/office/drawing/2014/main" id="{AEEFD9E1-C7BD-4A75-8101-601ECBC3AC6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0" name="Line 186">
          <a:extLst>
            <a:ext uri="{FF2B5EF4-FFF2-40B4-BE49-F238E27FC236}">
              <a16:creationId xmlns:a16="http://schemas.microsoft.com/office/drawing/2014/main" id="{8BF01233-8B41-40CF-B6A9-0A040788324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1" name="Line 187">
          <a:extLst>
            <a:ext uri="{FF2B5EF4-FFF2-40B4-BE49-F238E27FC236}">
              <a16:creationId xmlns:a16="http://schemas.microsoft.com/office/drawing/2014/main" id="{12F8B47A-555C-453C-AF5A-B855A510136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2" name="Line 46">
          <a:extLst>
            <a:ext uri="{FF2B5EF4-FFF2-40B4-BE49-F238E27FC236}">
              <a16:creationId xmlns:a16="http://schemas.microsoft.com/office/drawing/2014/main" id="{75282F3B-A71C-413E-B97E-A566B240A90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3" name="Line 47">
          <a:extLst>
            <a:ext uri="{FF2B5EF4-FFF2-40B4-BE49-F238E27FC236}">
              <a16:creationId xmlns:a16="http://schemas.microsoft.com/office/drawing/2014/main" id="{09580C22-1C0D-4714-AA29-7B3081C9AD0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4" name="Line 48">
          <a:extLst>
            <a:ext uri="{FF2B5EF4-FFF2-40B4-BE49-F238E27FC236}">
              <a16:creationId xmlns:a16="http://schemas.microsoft.com/office/drawing/2014/main" id="{FB1BA3CA-CECA-402E-880C-B609FBBA002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5" name="Line 49">
          <a:extLst>
            <a:ext uri="{FF2B5EF4-FFF2-40B4-BE49-F238E27FC236}">
              <a16:creationId xmlns:a16="http://schemas.microsoft.com/office/drawing/2014/main" id="{49957B92-EEE2-4A1E-A5A3-8A2049B7FE7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6" name="Line 50">
          <a:extLst>
            <a:ext uri="{FF2B5EF4-FFF2-40B4-BE49-F238E27FC236}">
              <a16:creationId xmlns:a16="http://schemas.microsoft.com/office/drawing/2014/main" id="{B2AF9EA9-0F17-412C-9C9D-C59E9ED28CD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7" name="Line 51">
          <a:extLst>
            <a:ext uri="{FF2B5EF4-FFF2-40B4-BE49-F238E27FC236}">
              <a16:creationId xmlns:a16="http://schemas.microsoft.com/office/drawing/2014/main" id="{B572F7B4-C451-4F70-869A-FCC568F6672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8" name="Line 182">
          <a:extLst>
            <a:ext uri="{FF2B5EF4-FFF2-40B4-BE49-F238E27FC236}">
              <a16:creationId xmlns:a16="http://schemas.microsoft.com/office/drawing/2014/main" id="{56BCEFC6-1E6B-4A88-A76F-106F577B71D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9" name="Line 183">
          <a:extLst>
            <a:ext uri="{FF2B5EF4-FFF2-40B4-BE49-F238E27FC236}">
              <a16:creationId xmlns:a16="http://schemas.microsoft.com/office/drawing/2014/main" id="{82B52485-ED04-493E-A49D-51686905B3C1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0" name="Line 184">
          <a:extLst>
            <a:ext uri="{FF2B5EF4-FFF2-40B4-BE49-F238E27FC236}">
              <a16:creationId xmlns:a16="http://schemas.microsoft.com/office/drawing/2014/main" id="{4F79CE2F-4E6F-4C5F-B14B-8F25B432B4E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1" name="Line 185">
          <a:extLst>
            <a:ext uri="{FF2B5EF4-FFF2-40B4-BE49-F238E27FC236}">
              <a16:creationId xmlns:a16="http://schemas.microsoft.com/office/drawing/2014/main" id="{2E799A30-38C6-4EE7-AE6D-84F0B02DAAF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2" name="Line 186">
          <a:extLst>
            <a:ext uri="{FF2B5EF4-FFF2-40B4-BE49-F238E27FC236}">
              <a16:creationId xmlns:a16="http://schemas.microsoft.com/office/drawing/2014/main" id="{37BDCA8C-21D6-4EC0-90C7-5E0F1DF871C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3" name="Line 187">
          <a:extLst>
            <a:ext uri="{FF2B5EF4-FFF2-40B4-BE49-F238E27FC236}">
              <a16:creationId xmlns:a16="http://schemas.microsoft.com/office/drawing/2014/main" id="{35295382-34B8-4491-9731-4ECDB162F3B0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4" name="Line 46">
          <a:extLst>
            <a:ext uri="{FF2B5EF4-FFF2-40B4-BE49-F238E27FC236}">
              <a16:creationId xmlns:a16="http://schemas.microsoft.com/office/drawing/2014/main" id="{55DD6391-7C5F-4635-98E7-C7FA7202962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5" name="Line 47">
          <a:extLst>
            <a:ext uri="{FF2B5EF4-FFF2-40B4-BE49-F238E27FC236}">
              <a16:creationId xmlns:a16="http://schemas.microsoft.com/office/drawing/2014/main" id="{BFEEF987-39F5-494F-8E5E-B65F8DDBDBB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6" name="Line 48">
          <a:extLst>
            <a:ext uri="{FF2B5EF4-FFF2-40B4-BE49-F238E27FC236}">
              <a16:creationId xmlns:a16="http://schemas.microsoft.com/office/drawing/2014/main" id="{45A9502D-FC10-4DB3-BDEC-289B5EA9E08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7" name="Line 49">
          <a:extLst>
            <a:ext uri="{FF2B5EF4-FFF2-40B4-BE49-F238E27FC236}">
              <a16:creationId xmlns:a16="http://schemas.microsoft.com/office/drawing/2014/main" id="{C58E03D6-ABAB-442B-9F19-29D304F9445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8" name="Line 50">
          <a:extLst>
            <a:ext uri="{FF2B5EF4-FFF2-40B4-BE49-F238E27FC236}">
              <a16:creationId xmlns:a16="http://schemas.microsoft.com/office/drawing/2014/main" id="{2705C699-62EB-4EAB-9382-DCB3B86D7BD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9" name="Line 51">
          <a:extLst>
            <a:ext uri="{FF2B5EF4-FFF2-40B4-BE49-F238E27FC236}">
              <a16:creationId xmlns:a16="http://schemas.microsoft.com/office/drawing/2014/main" id="{51FBAC41-D749-4840-8AE3-E227DC83DB1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0" name="Line 182">
          <a:extLst>
            <a:ext uri="{FF2B5EF4-FFF2-40B4-BE49-F238E27FC236}">
              <a16:creationId xmlns:a16="http://schemas.microsoft.com/office/drawing/2014/main" id="{69525010-DE50-4006-910C-EE6536E86C7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1" name="Line 183">
          <a:extLst>
            <a:ext uri="{FF2B5EF4-FFF2-40B4-BE49-F238E27FC236}">
              <a16:creationId xmlns:a16="http://schemas.microsoft.com/office/drawing/2014/main" id="{0AC40280-7BA3-457E-9AB6-FD5A1046FBE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2" name="Line 184">
          <a:extLst>
            <a:ext uri="{FF2B5EF4-FFF2-40B4-BE49-F238E27FC236}">
              <a16:creationId xmlns:a16="http://schemas.microsoft.com/office/drawing/2014/main" id="{CAE42DDE-496A-40AD-840B-40FDF4CD50F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3" name="Line 185">
          <a:extLst>
            <a:ext uri="{FF2B5EF4-FFF2-40B4-BE49-F238E27FC236}">
              <a16:creationId xmlns:a16="http://schemas.microsoft.com/office/drawing/2014/main" id="{07B73145-835F-4B1D-8F4F-7994A50683B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4" name="Line 186">
          <a:extLst>
            <a:ext uri="{FF2B5EF4-FFF2-40B4-BE49-F238E27FC236}">
              <a16:creationId xmlns:a16="http://schemas.microsoft.com/office/drawing/2014/main" id="{B35C2657-D63C-4648-97E2-1A36F398C8C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5" name="Line 187">
          <a:extLst>
            <a:ext uri="{FF2B5EF4-FFF2-40B4-BE49-F238E27FC236}">
              <a16:creationId xmlns:a16="http://schemas.microsoft.com/office/drawing/2014/main" id="{AF5A152E-DAF9-49E2-A377-14CE323F7E3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6" name="Line 46">
          <a:extLst>
            <a:ext uri="{FF2B5EF4-FFF2-40B4-BE49-F238E27FC236}">
              <a16:creationId xmlns:a16="http://schemas.microsoft.com/office/drawing/2014/main" id="{94C2587F-8EC7-49FF-87FE-F82533DB0CB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7" name="Line 47">
          <a:extLst>
            <a:ext uri="{FF2B5EF4-FFF2-40B4-BE49-F238E27FC236}">
              <a16:creationId xmlns:a16="http://schemas.microsoft.com/office/drawing/2014/main" id="{8B39E0AF-273F-4994-B585-7AB421C8861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8" name="Line 48">
          <a:extLst>
            <a:ext uri="{FF2B5EF4-FFF2-40B4-BE49-F238E27FC236}">
              <a16:creationId xmlns:a16="http://schemas.microsoft.com/office/drawing/2014/main" id="{7C6D94CE-49F0-48F2-80A1-6078BC125B6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9" name="Line 49">
          <a:extLst>
            <a:ext uri="{FF2B5EF4-FFF2-40B4-BE49-F238E27FC236}">
              <a16:creationId xmlns:a16="http://schemas.microsoft.com/office/drawing/2014/main" id="{49838B61-489E-4019-8130-53B2190415D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0" name="Line 50">
          <a:extLst>
            <a:ext uri="{FF2B5EF4-FFF2-40B4-BE49-F238E27FC236}">
              <a16:creationId xmlns:a16="http://schemas.microsoft.com/office/drawing/2014/main" id="{27866DFD-9AA9-4A87-9189-F79083599B4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1" name="Line 51">
          <a:extLst>
            <a:ext uri="{FF2B5EF4-FFF2-40B4-BE49-F238E27FC236}">
              <a16:creationId xmlns:a16="http://schemas.microsoft.com/office/drawing/2014/main" id="{F762B2C6-B2EC-4229-A25A-6093A3AFC89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2" name="Line 182">
          <a:extLst>
            <a:ext uri="{FF2B5EF4-FFF2-40B4-BE49-F238E27FC236}">
              <a16:creationId xmlns:a16="http://schemas.microsoft.com/office/drawing/2014/main" id="{8EB09012-EA5D-4359-B261-B150F4B2CCE1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3" name="Line 183">
          <a:extLst>
            <a:ext uri="{FF2B5EF4-FFF2-40B4-BE49-F238E27FC236}">
              <a16:creationId xmlns:a16="http://schemas.microsoft.com/office/drawing/2014/main" id="{950965B7-7135-4A15-9DFD-3711EED82D5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4" name="Line 184">
          <a:extLst>
            <a:ext uri="{FF2B5EF4-FFF2-40B4-BE49-F238E27FC236}">
              <a16:creationId xmlns:a16="http://schemas.microsoft.com/office/drawing/2014/main" id="{82175CAD-FACB-48FB-851C-8F0BA80CFE4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5" name="Line 185">
          <a:extLst>
            <a:ext uri="{FF2B5EF4-FFF2-40B4-BE49-F238E27FC236}">
              <a16:creationId xmlns:a16="http://schemas.microsoft.com/office/drawing/2014/main" id="{6301C84C-7403-4980-8F03-AAA68FE9429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6" name="Line 186">
          <a:extLst>
            <a:ext uri="{FF2B5EF4-FFF2-40B4-BE49-F238E27FC236}">
              <a16:creationId xmlns:a16="http://schemas.microsoft.com/office/drawing/2014/main" id="{FD64C54A-894D-4A4A-BB8F-025BE42AA69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7" name="Line 187">
          <a:extLst>
            <a:ext uri="{FF2B5EF4-FFF2-40B4-BE49-F238E27FC236}">
              <a16:creationId xmlns:a16="http://schemas.microsoft.com/office/drawing/2014/main" id="{D37D9EED-5108-4DA3-9696-D7FCDABFAF1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8" name="Line 46">
          <a:extLst>
            <a:ext uri="{FF2B5EF4-FFF2-40B4-BE49-F238E27FC236}">
              <a16:creationId xmlns:a16="http://schemas.microsoft.com/office/drawing/2014/main" id="{B230AC85-7EC6-4556-BFD6-5186EAAB38F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9" name="Line 47">
          <a:extLst>
            <a:ext uri="{FF2B5EF4-FFF2-40B4-BE49-F238E27FC236}">
              <a16:creationId xmlns:a16="http://schemas.microsoft.com/office/drawing/2014/main" id="{F516C0D5-499C-467C-AD6C-E1D7D100DAE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0" name="Line 48">
          <a:extLst>
            <a:ext uri="{FF2B5EF4-FFF2-40B4-BE49-F238E27FC236}">
              <a16:creationId xmlns:a16="http://schemas.microsoft.com/office/drawing/2014/main" id="{CF5ED9A4-BFA0-4D9E-8888-6EC349C93B1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1" name="Line 49">
          <a:extLst>
            <a:ext uri="{FF2B5EF4-FFF2-40B4-BE49-F238E27FC236}">
              <a16:creationId xmlns:a16="http://schemas.microsoft.com/office/drawing/2014/main" id="{11C40C0A-EB99-4906-A248-37EC3488AB4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2" name="Line 50">
          <a:extLst>
            <a:ext uri="{FF2B5EF4-FFF2-40B4-BE49-F238E27FC236}">
              <a16:creationId xmlns:a16="http://schemas.microsoft.com/office/drawing/2014/main" id="{33664A65-E14B-469B-8489-2BAF24F715C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3" name="Line 51">
          <a:extLst>
            <a:ext uri="{FF2B5EF4-FFF2-40B4-BE49-F238E27FC236}">
              <a16:creationId xmlns:a16="http://schemas.microsoft.com/office/drawing/2014/main" id="{8FB06EF3-A39E-4969-B620-81433AEB766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4" name="Line 182">
          <a:extLst>
            <a:ext uri="{FF2B5EF4-FFF2-40B4-BE49-F238E27FC236}">
              <a16:creationId xmlns:a16="http://schemas.microsoft.com/office/drawing/2014/main" id="{B4561DFE-9698-4970-847F-689C2B3DDF8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5" name="Line 183">
          <a:extLst>
            <a:ext uri="{FF2B5EF4-FFF2-40B4-BE49-F238E27FC236}">
              <a16:creationId xmlns:a16="http://schemas.microsoft.com/office/drawing/2014/main" id="{8DB4F6CB-D90B-4EC2-9065-A527A6E46F8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6" name="Line 184">
          <a:extLst>
            <a:ext uri="{FF2B5EF4-FFF2-40B4-BE49-F238E27FC236}">
              <a16:creationId xmlns:a16="http://schemas.microsoft.com/office/drawing/2014/main" id="{0D51C42D-8B1B-465F-87FB-16CBB6999FD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7" name="Line 185">
          <a:extLst>
            <a:ext uri="{FF2B5EF4-FFF2-40B4-BE49-F238E27FC236}">
              <a16:creationId xmlns:a16="http://schemas.microsoft.com/office/drawing/2014/main" id="{CCF9E226-04CA-490D-B93B-8F0139861C9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8" name="Line 186">
          <a:extLst>
            <a:ext uri="{FF2B5EF4-FFF2-40B4-BE49-F238E27FC236}">
              <a16:creationId xmlns:a16="http://schemas.microsoft.com/office/drawing/2014/main" id="{7B6FB82C-27D8-4AA8-9DF9-FBC943D21F5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9" name="Line 187">
          <a:extLst>
            <a:ext uri="{FF2B5EF4-FFF2-40B4-BE49-F238E27FC236}">
              <a16:creationId xmlns:a16="http://schemas.microsoft.com/office/drawing/2014/main" id="{C23CD005-D72A-4BE6-9A89-DDEAAD6D055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0" name="Line 46">
          <a:extLst>
            <a:ext uri="{FF2B5EF4-FFF2-40B4-BE49-F238E27FC236}">
              <a16:creationId xmlns:a16="http://schemas.microsoft.com/office/drawing/2014/main" id="{EFFC0A0D-BF4F-49C9-A03E-C24AD5F2580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1" name="Line 47">
          <a:extLst>
            <a:ext uri="{FF2B5EF4-FFF2-40B4-BE49-F238E27FC236}">
              <a16:creationId xmlns:a16="http://schemas.microsoft.com/office/drawing/2014/main" id="{BE12C0B5-9CC4-483A-AC42-D31E0B4D4750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2" name="Line 48">
          <a:extLst>
            <a:ext uri="{FF2B5EF4-FFF2-40B4-BE49-F238E27FC236}">
              <a16:creationId xmlns:a16="http://schemas.microsoft.com/office/drawing/2014/main" id="{1ADD3AF2-0F86-478D-97AE-E46B4D72A7B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3" name="Line 49">
          <a:extLst>
            <a:ext uri="{FF2B5EF4-FFF2-40B4-BE49-F238E27FC236}">
              <a16:creationId xmlns:a16="http://schemas.microsoft.com/office/drawing/2014/main" id="{EF39DD9F-6A8E-4809-9F2F-7064405B58A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4" name="Line 50">
          <a:extLst>
            <a:ext uri="{FF2B5EF4-FFF2-40B4-BE49-F238E27FC236}">
              <a16:creationId xmlns:a16="http://schemas.microsoft.com/office/drawing/2014/main" id="{0E70BCB4-BA25-4604-B3E0-7223E50EB0E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5" name="Line 51">
          <a:extLst>
            <a:ext uri="{FF2B5EF4-FFF2-40B4-BE49-F238E27FC236}">
              <a16:creationId xmlns:a16="http://schemas.microsoft.com/office/drawing/2014/main" id="{90648CE6-EE39-46C1-8F8C-397705200ED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6" name="Line 182">
          <a:extLst>
            <a:ext uri="{FF2B5EF4-FFF2-40B4-BE49-F238E27FC236}">
              <a16:creationId xmlns:a16="http://schemas.microsoft.com/office/drawing/2014/main" id="{C335919A-FD42-4C49-BBDC-261092BAC38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7" name="Line 183">
          <a:extLst>
            <a:ext uri="{FF2B5EF4-FFF2-40B4-BE49-F238E27FC236}">
              <a16:creationId xmlns:a16="http://schemas.microsoft.com/office/drawing/2014/main" id="{685E5E30-AF7E-4CBE-92AF-5E7E0DB0984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8" name="Line 184">
          <a:extLst>
            <a:ext uri="{FF2B5EF4-FFF2-40B4-BE49-F238E27FC236}">
              <a16:creationId xmlns:a16="http://schemas.microsoft.com/office/drawing/2014/main" id="{FC13FCD6-A248-4C00-9754-90AAF6F43670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9" name="Line 185">
          <a:extLst>
            <a:ext uri="{FF2B5EF4-FFF2-40B4-BE49-F238E27FC236}">
              <a16:creationId xmlns:a16="http://schemas.microsoft.com/office/drawing/2014/main" id="{05672858-0F1C-49CA-8178-60C05D904FE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0" name="Line 186">
          <a:extLst>
            <a:ext uri="{FF2B5EF4-FFF2-40B4-BE49-F238E27FC236}">
              <a16:creationId xmlns:a16="http://schemas.microsoft.com/office/drawing/2014/main" id="{8B953D83-1490-4C20-8020-215DBB215BB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1" name="Line 187">
          <a:extLst>
            <a:ext uri="{FF2B5EF4-FFF2-40B4-BE49-F238E27FC236}">
              <a16:creationId xmlns:a16="http://schemas.microsoft.com/office/drawing/2014/main" id="{9542A5B8-15BF-452F-80CC-83A33EE67FD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2" name="Line 46">
          <a:extLst>
            <a:ext uri="{FF2B5EF4-FFF2-40B4-BE49-F238E27FC236}">
              <a16:creationId xmlns:a16="http://schemas.microsoft.com/office/drawing/2014/main" id="{F5114597-CAFC-4549-846F-8B7C8D833E1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3" name="Line 47">
          <a:extLst>
            <a:ext uri="{FF2B5EF4-FFF2-40B4-BE49-F238E27FC236}">
              <a16:creationId xmlns:a16="http://schemas.microsoft.com/office/drawing/2014/main" id="{61FE76A0-0374-49D8-82A8-F31C1AD4C39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4" name="Line 48">
          <a:extLst>
            <a:ext uri="{FF2B5EF4-FFF2-40B4-BE49-F238E27FC236}">
              <a16:creationId xmlns:a16="http://schemas.microsoft.com/office/drawing/2014/main" id="{4056A88C-64F2-43C6-8E6C-5D896AC1EBB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5" name="Line 49">
          <a:extLst>
            <a:ext uri="{FF2B5EF4-FFF2-40B4-BE49-F238E27FC236}">
              <a16:creationId xmlns:a16="http://schemas.microsoft.com/office/drawing/2014/main" id="{B705F46B-9184-498F-B367-009067210DD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6" name="Line 50">
          <a:extLst>
            <a:ext uri="{FF2B5EF4-FFF2-40B4-BE49-F238E27FC236}">
              <a16:creationId xmlns:a16="http://schemas.microsoft.com/office/drawing/2014/main" id="{092BBB68-6A46-47F7-AB37-CBFFF03C42F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7" name="Line 51">
          <a:extLst>
            <a:ext uri="{FF2B5EF4-FFF2-40B4-BE49-F238E27FC236}">
              <a16:creationId xmlns:a16="http://schemas.microsoft.com/office/drawing/2014/main" id="{EAA687E4-0792-4BEC-9420-3D6DF70DEA2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8" name="Line 182">
          <a:extLst>
            <a:ext uri="{FF2B5EF4-FFF2-40B4-BE49-F238E27FC236}">
              <a16:creationId xmlns:a16="http://schemas.microsoft.com/office/drawing/2014/main" id="{1D138331-C8F8-4473-835D-33D721652AB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9" name="Line 183">
          <a:extLst>
            <a:ext uri="{FF2B5EF4-FFF2-40B4-BE49-F238E27FC236}">
              <a16:creationId xmlns:a16="http://schemas.microsoft.com/office/drawing/2014/main" id="{EDDAAEAA-F532-4C94-9769-C7CA4A14B33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30" name="Line 184">
          <a:extLst>
            <a:ext uri="{FF2B5EF4-FFF2-40B4-BE49-F238E27FC236}">
              <a16:creationId xmlns:a16="http://schemas.microsoft.com/office/drawing/2014/main" id="{BAA92524-185B-4906-A79C-E06AEC95001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31" name="Line 185">
          <a:extLst>
            <a:ext uri="{FF2B5EF4-FFF2-40B4-BE49-F238E27FC236}">
              <a16:creationId xmlns:a16="http://schemas.microsoft.com/office/drawing/2014/main" id="{597A1C6A-3F7F-4D8E-B57A-39C334E50BB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32" name="Line 186">
          <a:extLst>
            <a:ext uri="{FF2B5EF4-FFF2-40B4-BE49-F238E27FC236}">
              <a16:creationId xmlns:a16="http://schemas.microsoft.com/office/drawing/2014/main" id="{7A4C7D90-33DE-4F54-B739-2FC8DF89766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33" name="Line 187">
          <a:extLst>
            <a:ext uri="{FF2B5EF4-FFF2-40B4-BE49-F238E27FC236}">
              <a16:creationId xmlns:a16="http://schemas.microsoft.com/office/drawing/2014/main" id="{B3DF162D-9EB3-40F0-AE4A-E4E2FCECCD0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9</xdr:col>
      <xdr:colOff>0</xdr:colOff>
      <xdr:row>37</xdr:row>
      <xdr:rowOff>0</xdr:rowOff>
    </xdr:from>
    <xdr:ext cx="1600770" cy="333376"/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672B0D92-4254-4331-9AD4-4184BCF044A3}"/>
            </a:ext>
          </a:extLst>
        </xdr:cNvPr>
        <xdr:cNvSpPr txBox="1">
          <a:spLocks noChangeArrowheads="1"/>
        </xdr:cNvSpPr>
      </xdr:nvSpPr>
      <xdr:spPr bwMode="auto">
        <a:xfrm>
          <a:off x="11277600" y="88868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1600770" cy="333376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83AF6C3C-BD8F-4BE2-A98A-AB0E11969664}"/>
            </a:ext>
          </a:extLst>
        </xdr:cNvPr>
        <xdr:cNvSpPr txBox="1">
          <a:spLocks noChangeArrowheads="1"/>
        </xdr:cNvSpPr>
      </xdr:nvSpPr>
      <xdr:spPr bwMode="auto">
        <a:xfrm>
          <a:off x="11277600" y="88868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1600770" cy="333376"/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3BC1CCC7-73E2-4181-B7CF-1F1EC2E249CA}"/>
            </a:ext>
          </a:extLst>
        </xdr:cNvPr>
        <xdr:cNvSpPr txBox="1">
          <a:spLocks noChangeArrowheads="1"/>
        </xdr:cNvSpPr>
      </xdr:nvSpPr>
      <xdr:spPr bwMode="auto">
        <a:xfrm>
          <a:off x="11277600" y="88868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1600770" cy="333376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F69DC12E-9150-4885-9A1B-9E5FCBCEAD9C}"/>
            </a:ext>
          </a:extLst>
        </xdr:cNvPr>
        <xdr:cNvSpPr txBox="1">
          <a:spLocks noChangeArrowheads="1"/>
        </xdr:cNvSpPr>
      </xdr:nvSpPr>
      <xdr:spPr bwMode="auto">
        <a:xfrm>
          <a:off x="11277600" y="88868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38" name="Line 46">
          <a:extLst>
            <a:ext uri="{FF2B5EF4-FFF2-40B4-BE49-F238E27FC236}">
              <a16:creationId xmlns:a16="http://schemas.microsoft.com/office/drawing/2014/main" id="{BD6FCCD6-A6EB-45B0-9749-DFE66800203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39" name="Line 47">
          <a:extLst>
            <a:ext uri="{FF2B5EF4-FFF2-40B4-BE49-F238E27FC236}">
              <a16:creationId xmlns:a16="http://schemas.microsoft.com/office/drawing/2014/main" id="{72F0493B-F543-4539-9E6A-8B91D842038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0" name="Line 48">
          <a:extLst>
            <a:ext uri="{FF2B5EF4-FFF2-40B4-BE49-F238E27FC236}">
              <a16:creationId xmlns:a16="http://schemas.microsoft.com/office/drawing/2014/main" id="{29475B90-87DE-4B8E-B5FD-E0B01B723F4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1" name="Line 49">
          <a:extLst>
            <a:ext uri="{FF2B5EF4-FFF2-40B4-BE49-F238E27FC236}">
              <a16:creationId xmlns:a16="http://schemas.microsoft.com/office/drawing/2014/main" id="{044046C4-4EEF-4F13-8111-5DCAB7735D4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2" name="Line 50">
          <a:extLst>
            <a:ext uri="{FF2B5EF4-FFF2-40B4-BE49-F238E27FC236}">
              <a16:creationId xmlns:a16="http://schemas.microsoft.com/office/drawing/2014/main" id="{E586776E-7183-4851-A784-2237990A265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3" name="Line 51">
          <a:extLst>
            <a:ext uri="{FF2B5EF4-FFF2-40B4-BE49-F238E27FC236}">
              <a16:creationId xmlns:a16="http://schemas.microsoft.com/office/drawing/2014/main" id="{BDE4D325-E324-4F4A-B715-569108D878B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4" name="Line 182">
          <a:extLst>
            <a:ext uri="{FF2B5EF4-FFF2-40B4-BE49-F238E27FC236}">
              <a16:creationId xmlns:a16="http://schemas.microsoft.com/office/drawing/2014/main" id="{025A0536-0F23-4BA1-B0FF-98B9CFA268F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5" name="Line 183">
          <a:extLst>
            <a:ext uri="{FF2B5EF4-FFF2-40B4-BE49-F238E27FC236}">
              <a16:creationId xmlns:a16="http://schemas.microsoft.com/office/drawing/2014/main" id="{629B1F4C-B41A-4265-9CC7-48488175F14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6" name="Line 184">
          <a:extLst>
            <a:ext uri="{FF2B5EF4-FFF2-40B4-BE49-F238E27FC236}">
              <a16:creationId xmlns:a16="http://schemas.microsoft.com/office/drawing/2014/main" id="{D626F204-DD1B-4162-B960-3F13AA5449F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7" name="Line 185">
          <a:extLst>
            <a:ext uri="{FF2B5EF4-FFF2-40B4-BE49-F238E27FC236}">
              <a16:creationId xmlns:a16="http://schemas.microsoft.com/office/drawing/2014/main" id="{8AE25C20-1B28-4401-B803-AB482B24A8F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8" name="Line 186">
          <a:extLst>
            <a:ext uri="{FF2B5EF4-FFF2-40B4-BE49-F238E27FC236}">
              <a16:creationId xmlns:a16="http://schemas.microsoft.com/office/drawing/2014/main" id="{BB97F589-DCCA-442A-ADD9-855EFFA7C56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9" name="Line 187">
          <a:extLst>
            <a:ext uri="{FF2B5EF4-FFF2-40B4-BE49-F238E27FC236}">
              <a16:creationId xmlns:a16="http://schemas.microsoft.com/office/drawing/2014/main" id="{25C804B3-5F41-4BB2-8671-4CF22198BFD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0" name="Line 46">
          <a:extLst>
            <a:ext uri="{FF2B5EF4-FFF2-40B4-BE49-F238E27FC236}">
              <a16:creationId xmlns:a16="http://schemas.microsoft.com/office/drawing/2014/main" id="{BFEBAE17-B012-43C3-9F5D-16E9167754E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1" name="Line 47">
          <a:extLst>
            <a:ext uri="{FF2B5EF4-FFF2-40B4-BE49-F238E27FC236}">
              <a16:creationId xmlns:a16="http://schemas.microsoft.com/office/drawing/2014/main" id="{90F57585-7F5E-4F42-923F-D80619D3861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2" name="Line 48">
          <a:extLst>
            <a:ext uri="{FF2B5EF4-FFF2-40B4-BE49-F238E27FC236}">
              <a16:creationId xmlns:a16="http://schemas.microsoft.com/office/drawing/2014/main" id="{A2B2188E-A340-4E5F-A774-2C920AD122E0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3" name="Line 49">
          <a:extLst>
            <a:ext uri="{FF2B5EF4-FFF2-40B4-BE49-F238E27FC236}">
              <a16:creationId xmlns:a16="http://schemas.microsoft.com/office/drawing/2014/main" id="{B52F8037-7DBF-4E50-AE39-81DFE8F397C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4" name="Line 50">
          <a:extLst>
            <a:ext uri="{FF2B5EF4-FFF2-40B4-BE49-F238E27FC236}">
              <a16:creationId xmlns:a16="http://schemas.microsoft.com/office/drawing/2014/main" id="{B52565FF-C661-4BCE-8BF7-A88C784E389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5" name="Line 51">
          <a:extLst>
            <a:ext uri="{FF2B5EF4-FFF2-40B4-BE49-F238E27FC236}">
              <a16:creationId xmlns:a16="http://schemas.microsoft.com/office/drawing/2014/main" id="{8ACC004E-8525-491C-B19C-CF99FE65541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6" name="Line 182">
          <a:extLst>
            <a:ext uri="{FF2B5EF4-FFF2-40B4-BE49-F238E27FC236}">
              <a16:creationId xmlns:a16="http://schemas.microsoft.com/office/drawing/2014/main" id="{DCD910FC-D451-4374-B64B-34648E34D05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7" name="Line 183">
          <a:extLst>
            <a:ext uri="{FF2B5EF4-FFF2-40B4-BE49-F238E27FC236}">
              <a16:creationId xmlns:a16="http://schemas.microsoft.com/office/drawing/2014/main" id="{D9045180-7438-4BF9-8A85-E98B489F6E1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8" name="Line 184">
          <a:extLst>
            <a:ext uri="{FF2B5EF4-FFF2-40B4-BE49-F238E27FC236}">
              <a16:creationId xmlns:a16="http://schemas.microsoft.com/office/drawing/2014/main" id="{077F91B9-B09A-4EF1-A503-0E94FCD69B9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9" name="Line 185">
          <a:extLst>
            <a:ext uri="{FF2B5EF4-FFF2-40B4-BE49-F238E27FC236}">
              <a16:creationId xmlns:a16="http://schemas.microsoft.com/office/drawing/2014/main" id="{D165677C-7AD1-454D-A671-BB42C3584B6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0" name="Line 186">
          <a:extLst>
            <a:ext uri="{FF2B5EF4-FFF2-40B4-BE49-F238E27FC236}">
              <a16:creationId xmlns:a16="http://schemas.microsoft.com/office/drawing/2014/main" id="{EB85B7B5-D07E-418F-8057-BA981789C7C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1" name="Line 187">
          <a:extLst>
            <a:ext uri="{FF2B5EF4-FFF2-40B4-BE49-F238E27FC236}">
              <a16:creationId xmlns:a16="http://schemas.microsoft.com/office/drawing/2014/main" id="{96728052-BBF4-4C79-B1B5-AE45246D6BD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2" name="Line 46">
          <a:extLst>
            <a:ext uri="{FF2B5EF4-FFF2-40B4-BE49-F238E27FC236}">
              <a16:creationId xmlns:a16="http://schemas.microsoft.com/office/drawing/2014/main" id="{E12B70ED-5DF2-4127-B42C-FBBCB5F68CE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3" name="Line 47">
          <a:extLst>
            <a:ext uri="{FF2B5EF4-FFF2-40B4-BE49-F238E27FC236}">
              <a16:creationId xmlns:a16="http://schemas.microsoft.com/office/drawing/2014/main" id="{6DD0B46A-9354-40CF-88A6-376B67FDFB5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4" name="Line 48">
          <a:extLst>
            <a:ext uri="{FF2B5EF4-FFF2-40B4-BE49-F238E27FC236}">
              <a16:creationId xmlns:a16="http://schemas.microsoft.com/office/drawing/2014/main" id="{4A079902-D2EC-4774-AAB7-A1420D984B4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5" name="Line 49">
          <a:extLst>
            <a:ext uri="{FF2B5EF4-FFF2-40B4-BE49-F238E27FC236}">
              <a16:creationId xmlns:a16="http://schemas.microsoft.com/office/drawing/2014/main" id="{9BC7BF81-C8B7-4B03-9CF7-CA4949A63BE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6" name="Line 50">
          <a:extLst>
            <a:ext uri="{FF2B5EF4-FFF2-40B4-BE49-F238E27FC236}">
              <a16:creationId xmlns:a16="http://schemas.microsoft.com/office/drawing/2014/main" id="{E958F2BC-4798-4ECE-B981-ADBE6E9288F0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7" name="Line 51">
          <a:extLst>
            <a:ext uri="{FF2B5EF4-FFF2-40B4-BE49-F238E27FC236}">
              <a16:creationId xmlns:a16="http://schemas.microsoft.com/office/drawing/2014/main" id="{1EBB77BE-4BF2-4660-AA6D-2D206F75374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8" name="Line 182">
          <a:extLst>
            <a:ext uri="{FF2B5EF4-FFF2-40B4-BE49-F238E27FC236}">
              <a16:creationId xmlns:a16="http://schemas.microsoft.com/office/drawing/2014/main" id="{2D77A928-3D37-4A5D-B0FE-C6546FEDFA5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9" name="Line 183">
          <a:extLst>
            <a:ext uri="{FF2B5EF4-FFF2-40B4-BE49-F238E27FC236}">
              <a16:creationId xmlns:a16="http://schemas.microsoft.com/office/drawing/2014/main" id="{A230ABEA-C345-44EB-8C1E-3A60A58F7CC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0" name="Line 184">
          <a:extLst>
            <a:ext uri="{FF2B5EF4-FFF2-40B4-BE49-F238E27FC236}">
              <a16:creationId xmlns:a16="http://schemas.microsoft.com/office/drawing/2014/main" id="{6ED10A77-81C8-48E0-9937-020F6216334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1" name="Line 185">
          <a:extLst>
            <a:ext uri="{FF2B5EF4-FFF2-40B4-BE49-F238E27FC236}">
              <a16:creationId xmlns:a16="http://schemas.microsoft.com/office/drawing/2014/main" id="{FE839B05-D30C-440B-B6D7-E7B57C5B2B1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2" name="Line 186">
          <a:extLst>
            <a:ext uri="{FF2B5EF4-FFF2-40B4-BE49-F238E27FC236}">
              <a16:creationId xmlns:a16="http://schemas.microsoft.com/office/drawing/2014/main" id="{B8614877-75AE-4D60-8132-49DD4FD59E51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3" name="Line 187">
          <a:extLst>
            <a:ext uri="{FF2B5EF4-FFF2-40B4-BE49-F238E27FC236}">
              <a16:creationId xmlns:a16="http://schemas.microsoft.com/office/drawing/2014/main" id="{166EFDA8-D660-4A4F-ADA1-845995EDF5F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4" name="Line 46">
          <a:extLst>
            <a:ext uri="{FF2B5EF4-FFF2-40B4-BE49-F238E27FC236}">
              <a16:creationId xmlns:a16="http://schemas.microsoft.com/office/drawing/2014/main" id="{72E8445F-2898-4587-8EE4-1363CA12C67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5" name="Line 47">
          <a:extLst>
            <a:ext uri="{FF2B5EF4-FFF2-40B4-BE49-F238E27FC236}">
              <a16:creationId xmlns:a16="http://schemas.microsoft.com/office/drawing/2014/main" id="{BFF6CE59-E326-4D15-8AD0-5FFB391A62D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6" name="Line 48">
          <a:extLst>
            <a:ext uri="{FF2B5EF4-FFF2-40B4-BE49-F238E27FC236}">
              <a16:creationId xmlns:a16="http://schemas.microsoft.com/office/drawing/2014/main" id="{245E6844-3B5B-4A09-AEC0-82DD84763D1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7" name="Line 49">
          <a:extLst>
            <a:ext uri="{FF2B5EF4-FFF2-40B4-BE49-F238E27FC236}">
              <a16:creationId xmlns:a16="http://schemas.microsoft.com/office/drawing/2014/main" id="{C8048ED1-04E8-419F-A006-A5B5909A378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8" name="Line 50">
          <a:extLst>
            <a:ext uri="{FF2B5EF4-FFF2-40B4-BE49-F238E27FC236}">
              <a16:creationId xmlns:a16="http://schemas.microsoft.com/office/drawing/2014/main" id="{88B1C101-439C-4618-A970-316827773D9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9" name="Line 51">
          <a:extLst>
            <a:ext uri="{FF2B5EF4-FFF2-40B4-BE49-F238E27FC236}">
              <a16:creationId xmlns:a16="http://schemas.microsoft.com/office/drawing/2014/main" id="{181B1A37-25D6-43F2-9665-B82E9D96F3B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0" name="Line 182">
          <a:extLst>
            <a:ext uri="{FF2B5EF4-FFF2-40B4-BE49-F238E27FC236}">
              <a16:creationId xmlns:a16="http://schemas.microsoft.com/office/drawing/2014/main" id="{1E5011E4-F08D-442D-8823-11932CCC6B5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1" name="Line 183">
          <a:extLst>
            <a:ext uri="{FF2B5EF4-FFF2-40B4-BE49-F238E27FC236}">
              <a16:creationId xmlns:a16="http://schemas.microsoft.com/office/drawing/2014/main" id="{2A7095E4-51FA-43A2-B748-469B02AFCDF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2" name="Line 184">
          <a:extLst>
            <a:ext uri="{FF2B5EF4-FFF2-40B4-BE49-F238E27FC236}">
              <a16:creationId xmlns:a16="http://schemas.microsoft.com/office/drawing/2014/main" id="{2686611D-0C6E-42D0-8558-F401D7B193F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3" name="Line 185">
          <a:extLst>
            <a:ext uri="{FF2B5EF4-FFF2-40B4-BE49-F238E27FC236}">
              <a16:creationId xmlns:a16="http://schemas.microsoft.com/office/drawing/2014/main" id="{909BD7B0-5C6A-423C-B0C0-74F91B3FB9F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4" name="Line 186">
          <a:extLst>
            <a:ext uri="{FF2B5EF4-FFF2-40B4-BE49-F238E27FC236}">
              <a16:creationId xmlns:a16="http://schemas.microsoft.com/office/drawing/2014/main" id="{F9C62587-C906-423E-B84F-69514854A3E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5" name="Line 187">
          <a:extLst>
            <a:ext uri="{FF2B5EF4-FFF2-40B4-BE49-F238E27FC236}">
              <a16:creationId xmlns:a16="http://schemas.microsoft.com/office/drawing/2014/main" id="{EE63FD11-6727-4768-87FB-33F4CAA35231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6" name="Line 46">
          <a:extLst>
            <a:ext uri="{FF2B5EF4-FFF2-40B4-BE49-F238E27FC236}">
              <a16:creationId xmlns:a16="http://schemas.microsoft.com/office/drawing/2014/main" id="{D632C178-8043-4EEB-AC1D-20DAD34889F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7" name="Line 47">
          <a:extLst>
            <a:ext uri="{FF2B5EF4-FFF2-40B4-BE49-F238E27FC236}">
              <a16:creationId xmlns:a16="http://schemas.microsoft.com/office/drawing/2014/main" id="{5C27FDC7-8D29-4695-B091-365E6C43B61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8" name="Line 48">
          <a:extLst>
            <a:ext uri="{FF2B5EF4-FFF2-40B4-BE49-F238E27FC236}">
              <a16:creationId xmlns:a16="http://schemas.microsoft.com/office/drawing/2014/main" id="{3F28AF26-E09B-490E-BF21-2510EEF65F7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9" name="Line 49">
          <a:extLst>
            <a:ext uri="{FF2B5EF4-FFF2-40B4-BE49-F238E27FC236}">
              <a16:creationId xmlns:a16="http://schemas.microsoft.com/office/drawing/2014/main" id="{990ABB0F-901E-4C96-BC5D-F27BE8FCC68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0" name="Line 50">
          <a:extLst>
            <a:ext uri="{FF2B5EF4-FFF2-40B4-BE49-F238E27FC236}">
              <a16:creationId xmlns:a16="http://schemas.microsoft.com/office/drawing/2014/main" id="{600C1649-2955-4392-BA8F-C7C6165678A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1" name="Line 51">
          <a:extLst>
            <a:ext uri="{FF2B5EF4-FFF2-40B4-BE49-F238E27FC236}">
              <a16:creationId xmlns:a16="http://schemas.microsoft.com/office/drawing/2014/main" id="{23B7DB39-F2BF-46B1-B43F-7A3BFDF11C3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2" name="Line 182">
          <a:extLst>
            <a:ext uri="{FF2B5EF4-FFF2-40B4-BE49-F238E27FC236}">
              <a16:creationId xmlns:a16="http://schemas.microsoft.com/office/drawing/2014/main" id="{BE0D44B3-6CDD-4901-9D22-4DA16CABC76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3" name="Line 183">
          <a:extLst>
            <a:ext uri="{FF2B5EF4-FFF2-40B4-BE49-F238E27FC236}">
              <a16:creationId xmlns:a16="http://schemas.microsoft.com/office/drawing/2014/main" id="{78DC7779-D711-46D0-AB7D-47EA19A36D2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4" name="Line 184">
          <a:extLst>
            <a:ext uri="{FF2B5EF4-FFF2-40B4-BE49-F238E27FC236}">
              <a16:creationId xmlns:a16="http://schemas.microsoft.com/office/drawing/2014/main" id="{9BAF4DA6-C48C-40C9-A42A-C66CDEBECB7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5" name="Line 185">
          <a:extLst>
            <a:ext uri="{FF2B5EF4-FFF2-40B4-BE49-F238E27FC236}">
              <a16:creationId xmlns:a16="http://schemas.microsoft.com/office/drawing/2014/main" id="{16B2575A-60CA-4BAC-B9CA-42A9A96467E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6" name="Line 186">
          <a:extLst>
            <a:ext uri="{FF2B5EF4-FFF2-40B4-BE49-F238E27FC236}">
              <a16:creationId xmlns:a16="http://schemas.microsoft.com/office/drawing/2014/main" id="{8DF7F17C-1727-457B-9AEF-3951C9B8430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7" name="Line 187">
          <a:extLst>
            <a:ext uri="{FF2B5EF4-FFF2-40B4-BE49-F238E27FC236}">
              <a16:creationId xmlns:a16="http://schemas.microsoft.com/office/drawing/2014/main" id="{2985DCBA-1D41-42EC-B48C-2D2283592EA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8" name="Line 46">
          <a:extLst>
            <a:ext uri="{FF2B5EF4-FFF2-40B4-BE49-F238E27FC236}">
              <a16:creationId xmlns:a16="http://schemas.microsoft.com/office/drawing/2014/main" id="{65ABF5BA-0990-495D-A9F6-71EEA780A39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9" name="Line 47">
          <a:extLst>
            <a:ext uri="{FF2B5EF4-FFF2-40B4-BE49-F238E27FC236}">
              <a16:creationId xmlns:a16="http://schemas.microsoft.com/office/drawing/2014/main" id="{8ECCB979-5CB0-42F9-BF15-7EA75ED7F38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0" name="Line 48">
          <a:extLst>
            <a:ext uri="{FF2B5EF4-FFF2-40B4-BE49-F238E27FC236}">
              <a16:creationId xmlns:a16="http://schemas.microsoft.com/office/drawing/2014/main" id="{F0443D67-921D-4436-A359-7087BA90E68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1" name="Line 49">
          <a:extLst>
            <a:ext uri="{FF2B5EF4-FFF2-40B4-BE49-F238E27FC236}">
              <a16:creationId xmlns:a16="http://schemas.microsoft.com/office/drawing/2014/main" id="{CCDC00AF-3103-4656-BBA1-D737E10BC2A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2" name="Line 50">
          <a:extLst>
            <a:ext uri="{FF2B5EF4-FFF2-40B4-BE49-F238E27FC236}">
              <a16:creationId xmlns:a16="http://schemas.microsoft.com/office/drawing/2014/main" id="{C1484112-870A-4EA7-8F0E-18BBB891C42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3" name="Line 51">
          <a:extLst>
            <a:ext uri="{FF2B5EF4-FFF2-40B4-BE49-F238E27FC236}">
              <a16:creationId xmlns:a16="http://schemas.microsoft.com/office/drawing/2014/main" id="{37AB47E6-D8B9-4242-92B3-FB22027218E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4" name="Line 182">
          <a:extLst>
            <a:ext uri="{FF2B5EF4-FFF2-40B4-BE49-F238E27FC236}">
              <a16:creationId xmlns:a16="http://schemas.microsoft.com/office/drawing/2014/main" id="{DBD9B475-BC8B-4089-B4E1-00430587039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5" name="Line 183">
          <a:extLst>
            <a:ext uri="{FF2B5EF4-FFF2-40B4-BE49-F238E27FC236}">
              <a16:creationId xmlns:a16="http://schemas.microsoft.com/office/drawing/2014/main" id="{7E5FF325-C854-409D-A860-82CA016B4F3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6" name="Line 184">
          <a:extLst>
            <a:ext uri="{FF2B5EF4-FFF2-40B4-BE49-F238E27FC236}">
              <a16:creationId xmlns:a16="http://schemas.microsoft.com/office/drawing/2014/main" id="{F879B19F-12DE-4720-8E56-20D213D1B21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7" name="Line 185">
          <a:extLst>
            <a:ext uri="{FF2B5EF4-FFF2-40B4-BE49-F238E27FC236}">
              <a16:creationId xmlns:a16="http://schemas.microsoft.com/office/drawing/2014/main" id="{F5710121-8860-4E65-B944-5EEE47811F4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8" name="Line 186">
          <a:extLst>
            <a:ext uri="{FF2B5EF4-FFF2-40B4-BE49-F238E27FC236}">
              <a16:creationId xmlns:a16="http://schemas.microsoft.com/office/drawing/2014/main" id="{17794BBC-86C4-4348-A195-C04924DBFF9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9" name="Line 187">
          <a:extLst>
            <a:ext uri="{FF2B5EF4-FFF2-40B4-BE49-F238E27FC236}">
              <a16:creationId xmlns:a16="http://schemas.microsoft.com/office/drawing/2014/main" id="{9CAC67E9-8B59-403E-90EA-00678C08282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0" name="Line 46">
          <a:extLst>
            <a:ext uri="{FF2B5EF4-FFF2-40B4-BE49-F238E27FC236}">
              <a16:creationId xmlns:a16="http://schemas.microsoft.com/office/drawing/2014/main" id="{030B09BB-CBC5-4960-937B-77DE11A2EAF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1" name="Line 47">
          <a:extLst>
            <a:ext uri="{FF2B5EF4-FFF2-40B4-BE49-F238E27FC236}">
              <a16:creationId xmlns:a16="http://schemas.microsoft.com/office/drawing/2014/main" id="{94F4BEA2-9698-4331-98C8-A40F0CCA85F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2" name="Line 48">
          <a:extLst>
            <a:ext uri="{FF2B5EF4-FFF2-40B4-BE49-F238E27FC236}">
              <a16:creationId xmlns:a16="http://schemas.microsoft.com/office/drawing/2014/main" id="{149536DD-13CE-43C7-A186-26D308EF7600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3" name="Line 49">
          <a:extLst>
            <a:ext uri="{FF2B5EF4-FFF2-40B4-BE49-F238E27FC236}">
              <a16:creationId xmlns:a16="http://schemas.microsoft.com/office/drawing/2014/main" id="{9E79E69B-1D8E-4066-AF03-4EC50479178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4" name="Line 50">
          <a:extLst>
            <a:ext uri="{FF2B5EF4-FFF2-40B4-BE49-F238E27FC236}">
              <a16:creationId xmlns:a16="http://schemas.microsoft.com/office/drawing/2014/main" id="{0E659B8B-10F5-4243-8318-BF5CFC525101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5" name="Line 51">
          <a:extLst>
            <a:ext uri="{FF2B5EF4-FFF2-40B4-BE49-F238E27FC236}">
              <a16:creationId xmlns:a16="http://schemas.microsoft.com/office/drawing/2014/main" id="{B86C3A56-B06D-4EF1-A991-B46D70B6E83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6" name="Line 182">
          <a:extLst>
            <a:ext uri="{FF2B5EF4-FFF2-40B4-BE49-F238E27FC236}">
              <a16:creationId xmlns:a16="http://schemas.microsoft.com/office/drawing/2014/main" id="{90A8D5AA-8762-4672-BFF4-8716D316A54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7" name="Line 183">
          <a:extLst>
            <a:ext uri="{FF2B5EF4-FFF2-40B4-BE49-F238E27FC236}">
              <a16:creationId xmlns:a16="http://schemas.microsoft.com/office/drawing/2014/main" id="{030D82D2-462D-4397-9C21-B549252834C9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8" name="Line 184">
          <a:extLst>
            <a:ext uri="{FF2B5EF4-FFF2-40B4-BE49-F238E27FC236}">
              <a16:creationId xmlns:a16="http://schemas.microsoft.com/office/drawing/2014/main" id="{19146789-51E5-426B-BC83-E5A3494F8E5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9" name="Line 185">
          <a:extLst>
            <a:ext uri="{FF2B5EF4-FFF2-40B4-BE49-F238E27FC236}">
              <a16:creationId xmlns:a16="http://schemas.microsoft.com/office/drawing/2014/main" id="{2E3D5665-5708-4026-BD68-F4667C54B6C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0" name="Line 186">
          <a:extLst>
            <a:ext uri="{FF2B5EF4-FFF2-40B4-BE49-F238E27FC236}">
              <a16:creationId xmlns:a16="http://schemas.microsoft.com/office/drawing/2014/main" id="{8375D655-A4F3-41C7-A5A0-D3A723EC7B7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1" name="Line 187">
          <a:extLst>
            <a:ext uri="{FF2B5EF4-FFF2-40B4-BE49-F238E27FC236}">
              <a16:creationId xmlns:a16="http://schemas.microsoft.com/office/drawing/2014/main" id="{929BCB40-D742-4CA9-B239-8CBAFD51F59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2" name="Line 46">
          <a:extLst>
            <a:ext uri="{FF2B5EF4-FFF2-40B4-BE49-F238E27FC236}">
              <a16:creationId xmlns:a16="http://schemas.microsoft.com/office/drawing/2014/main" id="{56EE1654-C060-412D-A7CB-47426F7CDBF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3" name="Line 47">
          <a:extLst>
            <a:ext uri="{FF2B5EF4-FFF2-40B4-BE49-F238E27FC236}">
              <a16:creationId xmlns:a16="http://schemas.microsoft.com/office/drawing/2014/main" id="{735B5480-5D58-4A12-92C1-D9E9209CB4C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4" name="Line 48">
          <a:extLst>
            <a:ext uri="{FF2B5EF4-FFF2-40B4-BE49-F238E27FC236}">
              <a16:creationId xmlns:a16="http://schemas.microsoft.com/office/drawing/2014/main" id="{D65933A2-5058-43B8-8FDE-DB9B9D060CD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5" name="Line 49">
          <a:extLst>
            <a:ext uri="{FF2B5EF4-FFF2-40B4-BE49-F238E27FC236}">
              <a16:creationId xmlns:a16="http://schemas.microsoft.com/office/drawing/2014/main" id="{6F188609-8FB7-495B-ADCA-FE2BC7A74F5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6" name="Line 50">
          <a:extLst>
            <a:ext uri="{FF2B5EF4-FFF2-40B4-BE49-F238E27FC236}">
              <a16:creationId xmlns:a16="http://schemas.microsoft.com/office/drawing/2014/main" id="{6343437C-7704-464E-82C4-D21A130924E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7" name="Line 51">
          <a:extLst>
            <a:ext uri="{FF2B5EF4-FFF2-40B4-BE49-F238E27FC236}">
              <a16:creationId xmlns:a16="http://schemas.microsoft.com/office/drawing/2014/main" id="{F44AE7F5-1455-4B73-BDD2-FF2AC1F926C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8" name="Line 182">
          <a:extLst>
            <a:ext uri="{FF2B5EF4-FFF2-40B4-BE49-F238E27FC236}">
              <a16:creationId xmlns:a16="http://schemas.microsoft.com/office/drawing/2014/main" id="{E6E23FE4-4F4F-4485-8F6E-6C6322690FF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9" name="Line 183">
          <a:extLst>
            <a:ext uri="{FF2B5EF4-FFF2-40B4-BE49-F238E27FC236}">
              <a16:creationId xmlns:a16="http://schemas.microsoft.com/office/drawing/2014/main" id="{4DB75E32-283A-427B-8F41-8AF85BE8885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0" name="Line 184">
          <a:extLst>
            <a:ext uri="{FF2B5EF4-FFF2-40B4-BE49-F238E27FC236}">
              <a16:creationId xmlns:a16="http://schemas.microsoft.com/office/drawing/2014/main" id="{B6AA68E7-2027-4719-AAC1-7E9068B5CBB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1" name="Line 185">
          <a:extLst>
            <a:ext uri="{FF2B5EF4-FFF2-40B4-BE49-F238E27FC236}">
              <a16:creationId xmlns:a16="http://schemas.microsoft.com/office/drawing/2014/main" id="{37D974F1-5451-4D0D-9245-0D6F2ECB968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2" name="Line 186">
          <a:extLst>
            <a:ext uri="{FF2B5EF4-FFF2-40B4-BE49-F238E27FC236}">
              <a16:creationId xmlns:a16="http://schemas.microsoft.com/office/drawing/2014/main" id="{DB600E85-80D1-48F5-8C37-A86CA999811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3" name="Line 187">
          <a:extLst>
            <a:ext uri="{FF2B5EF4-FFF2-40B4-BE49-F238E27FC236}">
              <a16:creationId xmlns:a16="http://schemas.microsoft.com/office/drawing/2014/main" id="{D4ADF8B5-C79A-419E-8E41-8048D10DF5B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4" name="Line 46">
          <a:extLst>
            <a:ext uri="{FF2B5EF4-FFF2-40B4-BE49-F238E27FC236}">
              <a16:creationId xmlns:a16="http://schemas.microsoft.com/office/drawing/2014/main" id="{CC8A6F1C-978F-4122-B25C-8DFE3BEFD7B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5" name="Line 47">
          <a:extLst>
            <a:ext uri="{FF2B5EF4-FFF2-40B4-BE49-F238E27FC236}">
              <a16:creationId xmlns:a16="http://schemas.microsoft.com/office/drawing/2014/main" id="{822473D2-2A44-4AF2-A775-503F67C69A7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6" name="Line 48">
          <a:extLst>
            <a:ext uri="{FF2B5EF4-FFF2-40B4-BE49-F238E27FC236}">
              <a16:creationId xmlns:a16="http://schemas.microsoft.com/office/drawing/2014/main" id="{08AA06BD-A483-45B4-9488-711512B5670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7" name="Line 49">
          <a:extLst>
            <a:ext uri="{FF2B5EF4-FFF2-40B4-BE49-F238E27FC236}">
              <a16:creationId xmlns:a16="http://schemas.microsoft.com/office/drawing/2014/main" id="{F0D09CD5-C7E9-439B-A013-1F3C3208AA4A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8" name="Line 50">
          <a:extLst>
            <a:ext uri="{FF2B5EF4-FFF2-40B4-BE49-F238E27FC236}">
              <a16:creationId xmlns:a16="http://schemas.microsoft.com/office/drawing/2014/main" id="{E42FD173-6561-4BF6-B725-2309269E4A5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9" name="Line 51">
          <a:extLst>
            <a:ext uri="{FF2B5EF4-FFF2-40B4-BE49-F238E27FC236}">
              <a16:creationId xmlns:a16="http://schemas.microsoft.com/office/drawing/2014/main" id="{E2520828-36CF-4339-946E-4FD4E0CC67A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0" name="Line 182">
          <a:extLst>
            <a:ext uri="{FF2B5EF4-FFF2-40B4-BE49-F238E27FC236}">
              <a16:creationId xmlns:a16="http://schemas.microsoft.com/office/drawing/2014/main" id="{7B084B0D-1431-483D-AE46-CFC382263BA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1" name="Line 183">
          <a:extLst>
            <a:ext uri="{FF2B5EF4-FFF2-40B4-BE49-F238E27FC236}">
              <a16:creationId xmlns:a16="http://schemas.microsoft.com/office/drawing/2014/main" id="{D0FC9589-8196-434C-97DA-B4A442F03A6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2" name="Line 184">
          <a:extLst>
            <a:ext uri="{FF2B5EF4-FFF2-40B4-BE49-F238E27FC236}">
              <a16:creationId xmlns:a16="http://schemas.microsoft.com/office/drawing/2014/main" id="{779DD746-1E1A-4CD7-87CA-BF1C1972CB4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3" name="Line 185">
          <a:extLst>
            <a:ext uri="{FF2B5EF4-FFF2-40B4-BE49-F238E27FC236}">
              <a16:creationId xmlns:a16="http://schemas.microsoft.com/office/drawing/2014/main" id="{4851248A-ABDA-4E59-B0D2-3F5FC9B2C4A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4" name="Line 186">
          <a:extLst>
            <a:ext uri="{FF2B5EF4-FFF2-40B4-BE49-F238E27FC236}">
              <a16:creationId xmlns:a16="http://schemas.microsoft.com/office/drawing/2014/main" id="{E7C27D82-1DF8-4C90-8D85-6505C7D502F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5" name="Line 187">
          <a:extLst>
            <a:ext uri="{FF2B5EF4-FFF2-40B4-BE49-F238E27FC236}">
              <a16:creationId xmlns:a16="http://schemas.microsoft.com/office/drawing/2014/main" id="{4D043DE5-BEAE-420B-A2B3-351EF73F7AF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6" name="Line 46">
          <a:extLst>
            <a:ext uri="{FF2B5EF4-FFF2-40B4-BE49-F238E27FC236}">
              <a16:creationId xmlns:a16="http://schemas.microsoft.com/office/drawing/2014/main" id="{19D11889-CDEC-4420-84B7-7B6969ACD14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7" name="Line 47">
          <a:extLst>
            <a:ext uri="{FF2B5EF4-FFF2-40B4-BE49-F238E27FC236}">
              <a16:creationId xmlns:a16="http://schemas.microsoft.com/office/drawing/2014/main" id="{C18F32BE-AA5D-42CB-9DA1-D29D8112590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8" name="Line 48">
          <a:extLst>
            <a:ext uri="{FF2B5EF4-FFF2-40B4-BE49-F238E27FC236}">
              <a16:creationId xmlns:a16="http://schemas.microsoft.com/office/drawing/2014/main" id="{DA4124EA-DAC4-4E69-8CB6-88EC68B11BC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9" name="Line 49">
          <a:extLst>
            <a:ext uri="{FF2B5EF4-FFF2-40B4-BE49-F238E27FC236}">
              <a16:creationId xmlns:a16="http://schemas.microsoft.com/office/drawing/2014/main" id="{5E3E5C51-89A4-4C79-806D-BD0BB738797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0" name="Line 50">
          <a:extLst>
            <a:ext uri="{FF2B5EF4-FFF2-40B4-BE49-F238E27FC236}">
              <a16:creationId xmlns:a16="http://schemas.microsoft.com/office/drawing/2014/main" id="{C393018B-A415-4611-A521-30AAA9298B7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1" name="Line 51">
          <a:extLst>
            <a:ext uri="{FF2B5EF4-FFF2-40B4-BE49-F238E27FC236}">
              <a16:creationId xmlns:a16="http://schemas.microsoft.com/office/drawing/2014/main" id="{93593602-973C-409B-B4EF-30C6375FFB3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2" name="Line 182">
          <a:extLst>
            <a:ext uri="{FF2B5EF4-FFF2-40B4-BE49-F238E27FC236}">
              <a16:creationId xmlns:a16="http://schemas.microsoft.com/office/drawing/2014/main" id="{DF8024DD-AAA5-46E7-8766-456D6A59068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3" name="Line 183">
          <a:extLst>
            <a:ext uri="{FF2B5EF4-FFF2-40B4-BE49-F238E27FC236}">
              <a16:creationId xmlns:a16="http://schemas.microsoft.com/office/drawing/2014/main" id="{4E132031-0644-482A-BC83-C3544793AEB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4" name="Line 184">
          <a:extLst>
            <a:ext uri="{FF2B5EF4-FFF2-40B4-BE49-F238E27FC236}">
              <a16:creationId xmlns:a16="http://schemas.microsoft.com/office/drawing/2014/main" id="{1E9EF821-C270-484C-B03E-F56D0F79B2A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5" name="Line 185">
          <a:extLst>
            <a:ext uri="{FF2B5EF4-FFF2-40B4-BE49-F238E27FC236}">
              <a16:creationId xmlns:a16="http://schemas.microsoft.com/office/drawing/2014/main" id="{61488A8A-B01B-4D39-9A09-0AE760A63DD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6" name="Line 186">
          <a:extLst>
            <a:ext uri="{FF2B5EF4-FFF2-40B4-BE49-F238E27FC236}">
              <a16:creationId xmlns:a16="http://schemas.microsoft.com/office/drawing/2014/main" id="{D420C215-DB25-4A74-8B05-DD0137A83BC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7" name="Line 187">
          <a:extLst>
            <a:ext uri="{FF2B5EF4-FFF2-40B4-BE49-F238E27FC236}">
              <a16:creationId xmlns:a16="http://schemas.microsoft.com/office/drawing/2014/main" id="{425AFD46-BE68-4DBA-A6C0-77A615BC9E0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8" name="Line 46">
          <a:extLst>
            <a:ext uri="{FF2B5EF4-FFF2-40B4-BE49-F238E27FC236}">
              <a16:creationId xmlns:a16="http://schemas.microsoft.com/office/drawing/2014/main" id="{448D98D9-5B04-4012-9B55-977D9ABAAF5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9" name="Line 47">
          <a:extLst>
            <a:ext uri="{FF2B5EF4-FFF2-40B4-BE49-F238E27FC236}">
              <a16:creationId xmlns:a16="http://schemas.microsoft.com/office/drawing/2014/main" id="{6047A4AE-CA45-4D7E-94B5-B5510615E6C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0" name="Line 48">
          <a:extLst>
            <a:ext uri="{FF2B5EF4-FFF2-40B4-BE49-F238E27FC236}">
              <a16:creationId xmlns:a16="http://schemas.microsoft.com/office/drawing/2014/main" id="{224D06C7-C04C-42AD-B8E6-DFE0DC9735F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1" name="Line 49">
          <a:extLst>
            <a:ext uri="{FF2B5EF4-FFF2-40B4-BE49-F238E27FC236}">
              <a16:creationId xmlns:a16="http://schemas.microsoft.com/office/drawing/2014/main" id="{68AF24EC-1BB1-4B5F-8491-667186F57870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2" name="Line 50">
          <a:extLst>
            <a:ext uri="{FF2B5EF4-FFF2-40B4-BE49-F238E27FC236}">
              <a16:creationId xmlns:a16="http://schemas.microsoft.com/office/drawing/2014/main" id="{8CDDB9BE-DF09-497E-A04E-38D24C72839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3" name="Line 51">
          <a:extLst>
            <a:ext uri="{FF2B5EF4-FFF2-40B4-BE49-F238E27FC236}">
              <a16:creationId xmlns:a16="http://schemas.microsoft.com/office/drawing/2014/main" id="{B6796692-B541-413E-B252-8034FCC3FE98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4" name="Line 182">
          <a:extLst>
            <a:ext uri="{FF2B5EF4-FFF2-40B4-BE49-F238E27FC236}">
              <a16:creationId xmlns:a16="http://schemas.microsoft.com/office/drawing/2014/main" id="{EBBE78F8-3AA0-4020-94FA-64BB719FCF15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5" name="Line 183">
          <a:extLst>
            <a:ext uri="{FF2B5EF4-FFF2-40B4-BE49-F238E27FC236}">
              <a16:creationId xmlns:a16="http://schemas.microsoft.com/office/drawing/2014/main" id="{43A5EAEA-A05A-4ACD-95B3-9B3F65A1FE7D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6" name="Line 184">
          <a:extLst>
            <a:ext uri="{FF2B5EF4-FFF2-40B4-BE49-F238E27FC236}">
              <a16:creationId xmlns:a16="http://schemas.microsoft.com/office/drawing/2014/main" id="{7717AC71-C9AF-45DF-9B02-01D0FA89204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7" name="Line 185">
          <a:extLst>
            <a:ext uri="{FF2B5EF4-FFF2-40B4-BE49-F238E27FC236}">
              <a16:creationId xmlns:a16="http://schemas.microsoft.com/office/drawing/2014/main" id="{664612F5-BB79-4281-9F01-FA85ECC6FCE0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8" name="Line 186">
          <a:extLst>
            <a:ext uri="{FF2B5EF4-FFF2-40B4-BE49-F238E27FC236}">
              <a16:creationId xmlns:a16="http://schemas.microsoft.com/office/drawing/2014/main" id="{0E890C89-E6BC-4BD7-903F-51413EE314D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9" name="Line 187">
          <a:extLst>
            <a:ext uri="{FF2B5EF4-FFF2-40B4-BE49-F238E27FC236}">
              <a16:creationId xmlns:a16="http://schemas.microsoft.com/office/drawing/2014/main" id="{BF304156-CA21-48BE-A0AA-15EE9A2DE53B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0" name="Line 46">
          <a:extLst>
            <a:ext uri="{FF2B5EF4-FFF2-40B4-BE49-F238E27FC236}">
              <a16:creationId xmlns:a16="http://schemas.microsoft.com/office/drawing/2014/main" id="{4B469F62-F352-4816-909A-A4F96D841B21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1" name="Line 47">
          <a:extLst>
            <a:ext uri="{FF2B5EF4-FFF2-40B4-BE49-F238E27FC236}">
              <a16:creationId xmlns:a16="http://schemas.microsoft.com/office/drawing/2014/main" id="{4ECB7A94-4ABA-4636-B3B2-A6DA0E9F6517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2" name="Line 48">
          <a:extLst>
            <a:ext uri="{FF2B5EF4-FFF2-40B4-BE49-F238E27FC236}">
              <a16:creationId xmlns:a16="http://schemas.microsoft.com/office/drawing/2014/main" id="{DBB6A4E7-91FE-4ADF-84DF-9242646E5803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3" name="Line 49">
          <a:extLst>
            <a:ext uri="{FF2B5EF4-FFF2-40B4-BE49-F238E27FC236}">
              <a16:creationId xmlns:a16="http://schemas.microsoft.com/office/drawing/2014/main" id="{A1CED380-4E4A-463A-9DE0-9EB610751F0E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4" name="Line 50">
          <a:extLst>
            <a:ext uri="{FF2B5EF4-FFF2-40B4-BE49-F238E27FC236}">
              <a16:creationId xmlns:a16="http://schemas.microsoft.com/office/drawing/2014/main" id="{F14DD82F-1E84-4B95-9D38-887CB6E2433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5" name="Line 51">
          <a:extLst>
            <a:ext uri="{FF2B5EF4-FFF2-40B4-BE49-F238E27FC236}">
              <a16:creationId xmlns:a16="http://schemas.microsoft.com/office/drawing/2014/main" id="{770F9444-5AD5-490D-939E-C1AB5B91729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6" name="Line 182">
          <a:extLst>
            <a:ext uri="{FF2B5EF4-FFF2-40B4-BE49-F238E27FC236}">
              <a16:creationId xmlns:a16="http://schemas.microsoft.com/office/drawing/2014/main" id="{F8BEB28F-0B13-41E7-BCA6-0A1766A26D3C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7" name="Line 183">
          <a:extLst>
            <a:ext uri="{FF2B5EF4-FFF2-40B4-BE49-F238E27FC236}">
              <a16:creationId xmlns:a16="http://schemas.microsoft.com/office/drawing/2014/main" id="{3EEFCF99-E073-4504-9BB8-2826ABF7DB76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8" name="Line 184">
          <a:extLst>
            <a:ext uri="{FF2B5EF4-FFF2-40B4-BE49-F238E27FC236}">
              <a16:creationId xmlns:a16="http://schemas.microsoft.com/office/drawing/2014/main" id="{46F94957-F830-4F6B-87B4-49896BFF7BE2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9" name="Line 185">
          <a:extLst>
            <a:ext uri="{FF2B5EF4-FFF2-40B4-BE49-F238E27FC236}">
              <a16:creationId xmlns:a16="http://schemas.microsoft.com/office/drawing/2014/main" id="{404926E4-CB19-4B73-A7D0-9C27096EFAD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80" name="Line 186">
          <a:extLst>
            <a:ext uri="{FF2B5EF4-FFF2-40B4-BE49-F238E27FC236}">
              <a16:creationId xmlns:a16="http://schemas.microsoft.com/office/drawing/2014/main" id="{2F88680E-66D4-47C8-ABE2-20B5A230C53F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81" name="Line 187">
          <a:extLst>
            <a:ext uri="{FF2B5EF4-FFF2-40B4-BE49-F238E27FC236}">
              <a16:creationId xmlns:a16="http://schemas.microsoft.com/office/drawing/2014/main" id="{F38CCED1-3C9B-41BD-9A9A-9AD08A041AC4}"/>
            </a:ext>
          </a:extLst>
        </xdr:cNvPr>
        <xdr:cNvSpPr>
          <a:spLocks noChangeShapeType="1"/>
        </xdr:cNvSpPr>
      </xdr:nvSpPr>
      <xdr:spPr bwMode="auto">
        <a:xfrm>
          <a:off x="11277600" y="1002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82" name="Line 46">
          <a:extLst>
            <a:ext uri="{FF2B5EF4-FFF2-40B4-BE49-F238E27FC236}">
              <a16:creationId xmlns:a16="http://schemas.microsoft.com/office/drawing/2014/main" id="{3DD3C664-6239-4F78-B797-6E3BCFB2FEB5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83" name="Line 47">
          <a:extLst>
            <a:ext uri="{FF2B5EF4-FFF2-40B4-BE49-F238E27FC236}">
              <a16:creationId xmlns:a16="http://schemas.microsoft.com/office/drawing/2014/main" id="{AA074240-B620-45D9-B05C-EA239A0E94CF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84" name="Line 48">
          <a:extLst>
            <a:ext uri="{FF2B5EF4-FFF2-40B4-BE49-F238E27FC236}">
              <a16:creationId xmlns:a16="http://schemas.microsoft.com/office/drawing/2014/main" id="{3A202F7C-BFBF-4A16-84B4-7832D5CF8B18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85" name="Line 49">
          <a:extLst>
            <a:ext uri="{FF2B5EF4-FFF2-40B4-BE49-F238E27FC236}">
              <a16:creationId xmlns:a16="http://schemas.microsoft.com/office/drawing/2014/main" id="{B20BEEBC-F20C-496C-9095-B4250575092E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86" name="Line 50">
          <a:extLst>
            <a:ext uri="{FF2B5EF4-FFF2-40B4-BE49-F238E27FC236}">
              <a16:creationId xmlns:a16="http://schemas.microsoft.com/office/drawing/2014/main" id="{297C9B33-E359-4DFC-9D6C-7817AE10F68F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87" name="Line 51">
          <a:extLst>
            <a:ext uri="{FF2B5EF4-FFF2-40B4-BE49-F238E27FC236}">
              <a16:creationId xmlns:a16="http://schemas.microsoft.com/office/drawing/2014/main" id="{3C9964B7-D343-446A-83A1-574596817618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88" name="Line 182">
          <a:extLst>
            <a:ext uri="{FF2B5EF4-FFF2-40B4-BE49-F238E27FC236}">
              <a16:creationId xmlns:a16="http://schemas.microsoft.com/office/drawing/2014/main" id="{FC61BB0F-2A4C-4E34-9B79-711F98C93F0B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89" name="Line 183">
          <a:extLst>
            <a:ext uri="{FF2B5EF4-FFF2-40B4-BE49-F238E27FC236}">
              <a16:creationId xmlns:a16="http://schemas.microsoft.com/office/drawing/2014/main" id="{FF6201D9-7C98-44D9-A464-B6CFF0C8876F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90" name="Line 184">
          <a:extLst>
            <a:ext uri="{FF2B5EF4-FFF2-40B4-BE49-F238E27FC236}">
              <a16:creationId xmlns:a16="http://schemas.microsoft.com/office/drawing/2014/main" id="{C5625BBD-4172-4666-AB13-D0697D5933CC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91" name="Line 185">
          <a:extLst>
            <a:ext uri="{FF2B5EF4-FFF2-40B4-BE49-F238E27FC236}">
              <a16:creationId xmlns:a16="http://schemas.microsoft.com/office/drawing/2014/main" id="{C9966A8F-D2F3-46AE-882F-B16949D64A6C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92" name="Line 186">
          <a:extLst>
            <a:ext uri="{FF2B5EF4-FFF2-40B4-BE49-F238E27FC236}">
              <a16:creationId xmlns:a16="http://schemas.microsoft.com/office/drawing/2014/main" id="{5205799A-6DAD-4355-8B81-B2FA52FFB00C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93" name="Line 187">
          <a:extLst>
            <a:ext uri="{FF2B5EF4-FFF2-40B4-BE49-F238E27FC236}">
              <a16:creationId xmlns:a16="http://schemas.microsoft.com/office/drawing/2014/main" id="{61FBF593-7862-43B9-AE20-D2963DA2AADE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94" name="Line 46">
          <a:extLst>
            <a:ext uri="{FF2B5EF4-FFF2-40B4-BE49-F238E27FC236}">
              <a16:creationId xmlns:a16="http://schemas.microsoft.com/office/drawing/2014/main" id="{22910CCC-1AE2-42AF-B5B0-857358A15D7C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95" name="Line 47">
          <a:extLst>
            <a:ext uri="{FF2B5EF4-FFF2-40B4-BE49-F238E27FC236}">
              <a16:creationId xmlns:a16="http://schemas.microsoft.com/office/drawing/2014/main" id="{183A30BC-F144-41E1-AB50-A34381BA65D1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96" name="Line 48">
          <a:extLst>
            <a:ext uri="{FF2B5EF4-FFF2-40B4-BE49-F238E27FC236}">
              <a16:creationId xmlns:a16="http://schemas.microsoft.com/office/drawing/2014/main" id="{84FE750F-51CB-46B2-8826-DC89154607D1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97" name="Line 49">
          <a:extLst>
            <a:ext uri="{FF2B5EF4-FFF2-40B4-BE49-F238E27FC236}">
              <a16:creationId xmlns:a16="http://schemas.microsoft.com/office/drawing/2014/main" id="{71CD21EF-E4A5-40A5-888C-F7822BDF946D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98" name="Line 50">
          <a:extLst>
            <a:ext uri="{FF2B5EF4-FFF2-40B4-BE49-F238E27FC236}">
              <a16:creationId xmlns:a16="http://schemas.microsoft.com/office/drawing/2014/main" id="{3BBE87F3-C5B1-4FFE-A25C-25337AA7BAB0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699" name="Line 51">
          <a:extLst>
            <a:ext uri="{FF2B5EF4-FFF2-40B4-BE49-F238E27FC236}">
              <a16:creationId xmlns:a16="http://schemas.microsoft.com/office/drawing/2014/main" id="{A58D3758-1F52-45CB-9037-97E71625DA99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00" name="Line 182">
          <a:extLst>
            <a:ext uri="{FF2B5EF4-FFF2-40B4-BE49-F238E27FC236}">
              <a16:creationId xmlns:a16="http://schemas.microsoft.com/office/drawing/2014/main" id="{0498DDDB-B326-43BF-A604-11769941F078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01" name="Line 183">
          <a:extLst>
            <a:ext uri="{FF2B5EF4-FFF2-40B4-BE49-F238E27FC236}">
              <a16:creationId xmlns:a16="http://schemas.microsoft.com/office/drawing/2014/main" id="{D43D1C9C-F29A-48C7-96CA-4CD03241BF2C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02" name="Line 184">
          <a:extLst>
            <a:ext uri="{FF2B5EF4-FFF2-40B4-BE49-F238E27FC236}">
              <a16:creationId xmlns:a16="http://schemas.microsoft.com/office/drawing/2014/main" id="{305FC3E3-B0BB-41A8-BF4C-5752F71E0BC5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03" name="Line 185">
          <a:extLst>
            <a:ext uri="{FF2B5EF4-FFF2-40B4-BE49-F238E27FC236}">
              <a16:creationId xmlns:a16="http://schemas.microsoft.com/office/drawing/2014/main" id="{6E35C810-A035-4BBB-9EEA-6269F61904BC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04" name="Line 186">
          <a:extLst>
            <a:ext uri="{FF2B5EF4-FFF2-40B4-BE49-F238E27FC236}">
              <a16:creationId xmlns:a16="http://schemas.microsoft.com/office/drawing/2014/main" id="{90E31C04-E152-4B26-8C9D-EC5F4523CD1F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05" name="Line 187">
          <a:extLst>
            <a:ext uri="{FF2B5EF4-FFF2-40B4-BE49-F238E27FC236}">
              <a16:creationId xmlns:a16="http://schemas.microsoft.com/office/drawing/2014/main" id="{D73A2C64-0C78-4BBA-B6B6-7DD067F2EC31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06" name="Line 46">
          <a:extLst>
            <a:ext uri="{FF2B5EF4-FFF2-40B4-BE49-F238E27FC236}">
              <a16:creationId xmlns:a16="http://schemas.microsoft.com/office/drawing/2014/main" id="{0C33AA39-647B-4D73-84FE-1E0A13EA3B71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07" name="Line 47">
          <a:extLst>
            <a:ext uri="{FF2B5EF4-FFF2-40B4-BE49-F238E27FC236}">
              <a16:creationId xmlns:a16="http://schemas.microsoft.com/office/drawing/2014/main" id="{4F9898D7-AD8A-4844-8BF4-6891F46F2932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08" name="Line 48">
          <a:extLst>
            <a:ext uri="{FF2B5EF4-FFF2-40B4-BE49-F238E27FC236}">
              <a16:creationId xmlns:a16="http://schemas.microsoft.com/office/drawing/2014/main" id="{54A51F74-0448-4390-BE41-DC75F803250D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09" name="Line 49">
          <a:extLst>
            <a:ext uri="{FF2B5EF4-FFF2-40B4-BE49-F238E27FC236}">
              <a16:creationId xmlns:a16="http://schemas.microsoft.com/office/drawing/2014/main" id="{DB430258-78C5-4950-B0CA-60A766F13E6F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10" name="Line 50">
          <a:extLst>
            <a:ext uri="{FF2B5EF4-FFF2-40B4-BE49-F238E27FC236}">
              <a16:creationId xmlns:a16="http://schemas.microsoft.com/office/drawing/2014/main" id="{DC465154-8FB9-4359-9DD9-F7ED51295873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11" name="Line 51">
          <a:extLst>
            <a:ext uri="{FF2B5EF4-FFF2-40B4-BE49-F238E27FC236}">
              <a16:creationId xmlns:a16="http://schemas.microsoft.com/office/drawing/2014/main" id="{7DBA5FC4-D24A-4481-9986-2235FD23CCB3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12" name="Line 182">
          <a:extLst>
            <a:ext uri="{FF2B5EF4-FFF2-40B4-BE49-F238E27FC236}">
              <a16:creationId xmlns:a16="http://schemas.microsoft.com/office/drawing/2014/main" id="{7E6FB493-B81C-4586-BD94-DB13E7E9D7E7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13" name="Line 183">
          <a:extLst>
            <a:ext uri="{FF2B5EF4-FFF2-40B4-BE49-F238E27FC236}">
              <a16:creationId xmlns:a16="http://schemas.microsoft.com/office/drawing/2014/main" id="{5322BD59-FAA7-4C26-A4BC-2F42BEDF20D1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14" name="Line 184">
          <a:extLst>
            <a:ext uri="{FF2B5EF4-FFF2-40B4-BE49-F238E27FC236}">
              <a16:creationId xmlns:a16="http://schemas.microsoft.com/office/drawing/2014/main" id="{4A76CE56-FB92-458A-BEB7-0FD69632AFFE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15" name="Line 185">
          <a:extLst>
            <a:ext uri="{FF2B5EF4-FFF2-40B4-BE49-F238E27FC236}">
              <a16:creationId xmlns:a16="http://schemas.microsoft.com/office/drawing/2014/main" id="{0E1A2A46-5179-4597-BF2D-6E10CC4A9D6C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16" name="Line 186">
          <a:extLst>
            <a:ext uri="{FF2B5EF4-FFF2-40B4-BE49-F238E27FC236}">
              <a16:creationId xmlns:a16="http://schemas.microsoft.com/office/drawing/2014/main" id="{B8A71FD1-0095-4F1B-9BD3-F0694B75193D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17" name="Line 187">
          <a:extLst>
            <a:ext uri="{FF2B5EF4-FFF2-40B4-BE49-F238E27FC236}">
              <a16:creationId xmlns:a16="http://schemas.microsoft.com/office/drawing/2014/main" id="{0FEC4231-AD3F-4EDF-A868-9773B28B9C9A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18" name="Line 46">
          <a:extLst>
            <a:ext uri="{FF2B5EF4-FFF2-40B4-BE49-F238E27FC236}">
              <a16:creationId xmlns:a16="http://schemas.microsoft.com/office/drawing/2014/main" id="{CF6FC1D1-AC65-4356-9F9C-AFCCF2818552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19" name="Line 47">
          <a:extLst>
            <a:ext uri="{FF2B5EF4-FFF2-40B4-BE49-F238E27FC236}">
              <a16:creationId xmlns:a16="http://schemas.microsoft.com/office/drawing/2014/main" id="{94A134B1-7789-4441-9FE1-EA75DDFD702C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20" name="Line 48">
          <a:extLst>
            <a:ext uri="{FF2B5EF4-FFF2-40B4-BE49-F238E27FC236}">
              <a16:creationId xmlns:a16="http://schemas.microsoft.com/office/drawing/2014/main" id="{FC0057AA-2D64-464D-A15E-8509AEC6B9C2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21" name="Line 49">
          <a:extLst>
            <a:ext uri="{FF2B5EF4-FFF2-40B4-BE49-F238E27FC236}">
              <a16:creationId xmlns:a16="http://schemas.microsoft.com/office/drawing/2014/main" id="{AD81CAA6-5D85-4362-B003-DA0D9C02A921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22" name="Line 50">
          <a:extLst>
            <a:ext uri="{FF2B5EF4-FFF2-40B4-BE49-F238E27FC236}">
              <a16:creationId xmlns:a16="http://schemas.microsoft.com/office/drawing/2014/main" id="{E085F6AE-D53E-49DB-B6A3-ED6D49B7D829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23" name="Line 51">
          <a:extLst>
            <a:ext uri="{FF2B5EF4-FFF2-40B4-BE49-F238E27FC236}">
              <a16:creationId xmlns:a16="http://schemas.microsoft.com/office/drawing/2014/main" id="{2A88CDDC-A5BC-4657-9164-8F75E20F4644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24" name="Line 182">
          <a:extLst>
            <a:ext uri="{FF2B5EF4-FFF2-40B4-BE49-F238E27FC236}">
              <a16:creationId xmlns:a16="http://schemas.microsoft.com/office/drawing/2014/main" id="{F66AF0E7-585E-4DB8-9205-B1CCC9C6C26F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25" name="Line 183">
          <a:extLst>
            <a:ext uri="{FF2B5EF4-FFF2-40B4-BE49-F238E27FC236}">
              <a16:creationId xmlns:a16="http://schemas.microsoft.com/office/drawing/2014/main" id="{3B9F3583-AE81-450C-A980-4C5F0C34E2D2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26" name="Line 184">
          <a:extLst>
            <a:ext uri="{FF2B5EF4-FFF2-40B4-BE49-F238E27FC236}">
              <a16:creationId xmlns:a16="http://schemas.microsoft.com/office/drawing/2014/main" id="{ED2088AF-3573-4684-B1EE-D6048F741C17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27" name="Line 185">
          <a:extLst>
            <a:ext uri="{FF2B5EF4-FFF2-40B4-BE49-F238E27FC236}">
              <a16:creationId xmlns:a16="http://schemas.microsoft.com/office/drawing/2014/main" id="{872AE577-C2E1-4456-A591-4683BCEE72B3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28" name="Line 186">
          <a:extLst>
            <a:ext uri="{FF2B5EF4-FFF2-40B4-BE49-F238E27FC236}">
              <a16:creationId xmlns:a16="http://schemas.microsoft.com/office/drawing/2014/main" id="{2A8C6027-F171-4B64-AE38-27FC1CA7F867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729" name="Line 187">
          <a:extLst>
            <a:ext uri="{FF2B5EF4-FFF2-40B4-BE49-F238E27FC236}">
              <a16:creationId xmlns:a16="http://schemas.microsoft.com/office/drawing/2014/main" id="{571B7957-6E2F-46AD-9DC8-6AC28C2070F1}"/>
            </a:ext>
          </a:extLst>
        </xdr:cNvPr>
        <xdr:cNvSpPr>
          <a:spLocks noChangeShapeType="1"/>
        </xdr:cNvSpPr>
      </xdr:nvSpPr>
      <xdr:spPr bwMode="auto">
        <a:xfrm>
          <a:off x="11277600" y="1041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0" name="Line 46">
          <a:extLst>
            <a:ext uri="{FF2B5EF4-FFF2-40B4-BE49-F238E27FC236}">
              <a16:creationId xmlns:a16="http://schemas.microsoft.com/office/drawing/2014/main" id="{AE194CAD-C1EB-4A33-93E5-3981B6C94039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1" name="Line 47">
          <a:extLst>
            <a:ext uri="{FF2B5EF4-FFF2-40B4-BE49-F238E27FC236}">
              <a16:creationId xmlns:a16="http://schemas.microsoft.com/office/drawing/2014/main" id="{CEA7B0D7-331E-40F8-A0F9-3085CF721C8E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2" name="Line 48">
          <a:extLst>
            <a:ext uri="{FF2B5EF4-FFF2-40B4-BE49-F238E27FC236}">
              <a16:creationId xmlns:a16="http://schemas.microsoft.com/office/drawing/2014/main" id="{51CB1AE3-400A-46FC-8E3A-3288DADFB314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3" name="Line 49">
          <a:extLst>
            <a:ext uri="{FF2B5EF4-FFF2-40B4-BE49-F238E27FC236}">
              <a16:creationId xmlns:a16="http://schemas.microsoft.com/office/drawing/2014/main" id="{535156AD-F469-4A75-B43C-50A1247885B5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4" name="Line 50">
          <a:extLst>
            <a:ext uri="{FF2B5EF4-FFF2-40B4-BE49-F238E27FC236}">
              <a16:creationId xmlns:a16="http://schemas.microsoft.com/office/drawing/2014/main" id="{24FF69D2-057A-4DF3-9E41-5E787B9F686C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5" name="Line 51">
          <a:extLst>
            <a:ext uri="{FF2B5EF4-FFF2-40B4-BE49-F238E27FC236}">
              <a16:creationId xmlns:a16="http://schemas.microsoft.com/office/drawing/2014/main" id="{0725BD0F-18A6-4599-A639-BA6CD54F7633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6" name="Line 182">
          <a:extLst>
            <a:ext uri="{FF2B5EF4-FFF2-40B4-BE49-F238E27FC236}">
              <a16:creationId xmlns:a16="http://schemas.microsoft.com/office/drawing/2014/main" id="{3BBBB940-DBE1-48C2-90C6-0E64908B7214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7" name="Line 183">
          <a:extLst>
            <a:ext uri="{FF2B5EF4-FFF2-40B4-BE49-F238E27FC236}">
              <a16:creationId xmlns:a16="http://schemas.microsoft.com/office/drawing/2014/main" id="{597D9FF9-2E83-4024-88DD-4984DF148C5A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8" name="Line 184">
          <a:extLst>
            <a:ext uri="{FF2B5EF4-FFF2-40B4-BE49-F238E27FC236}">
              <a16:creationId xmlns:a16="http://schemas.microsoft.com/office/drawing/2014/main" id="{1ACD2EC9-308F-466F-B29B-B22283D7FDF1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9" name="Line 185">
          <a:extLst>
            <a:ext uri="{FF2B5EF4-FFF2-40B4-BE49-F238E27FC236}">
              <a16:creationId xmlns:a16="http://schemas.microsoft.com/office/drawing/2014/main" id="{DFD1AC9E-1663-4622-AE69-DAC519DFF41E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0" name="Line 186">
          <a:extLst>
            <a:ext uri="{FF2B5EF4-FFF2-40B4-BE49-F238E27FC236}">
              <a16:creationId xmlns:a16="http://schemas.microsoft.com/office/drawing/2014/main" id="{56D96B88-DD1D-46EB-9877-B8CC954D3089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1" name="Line 187">
          <a:extLst>
            <a:ext uri="{FF2B5EF4-FFF2-40B4-BE49-F238E27FC236}">
              <a16:creationId xmlns:a16="http://schemas.microsoft.com/office/drawing/2014/main" id="{1BC6946C-7EE2-414B-AC14-379D685F2721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2" name="Line 46">
          <a:extLst>
            <a:ext uri="{FF2B5EF4-FFF2-40B4-BE49-F238E27FC236}">
              <a16:creationId xmlns:a16="http://schemas.microsoft.com/office/drawing/2014/main" id="{A0375745-8565-4B07-90EE-4803D4FC36DE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3" name="Line 47">
          <a:extLst>
            <a:ext uri="{FF2B5EF4-FFF2-40B4-BE49-F238E27FC236}">
              <a16:creationId xmlns:a16="http://schemas.microsoft.com/office/drawing/2014/main" id="{85499CD9-6C85-42C1-A0AB-0A9B73C51851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4" name="Line 48">
          <a:extLst>
            <a:ext uri="{FF2B5EF4-FFF2-40B4-BE49-F238E27FC236}">
              <a16:creationId xmlns:a16="http://schemas.microsoft.com/office/drawing/2014/main" id="{631D95AD-1BFB-466E-96EA-C7AAA5AAAD6D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5" name="Line 49">
          <a:extLst>
            <a:ext uri="{FF2B5EF4-FFF2-40B4-BE49-F238E27FC236}">
              <a16:creationId xmlns:a16="http://schemas.microsoft.com/office/drawing/2014/main" id="{C9F66CCF-6427-45BD-BD5A-E17247F12C3A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6" name="Line 50">
          <a:extLst>
            <a:ext uri="{FF2B5EF4-FFF2-40B4-BE49-F238E27FC236}">
              <a16:creationId xmlns:a16="http://schemas.microsoft.com/office/drawing/2014/main" id="{EA49A50D-7D68-40F4-BD1F-3879A0396DDB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7" name="Line 51">
          <a:extLst>
            <a:ext uri="{FF2B5EF4-FFF2-40B4-BE49-F238E27FC236}">
              <a16:creationId xmlns:a16="http://schemas.microsoft.com/office/drawing/2014/main" id="{D1DDD15D-A29B-41C2-9553-D49F91B96DD6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8" name="Line 182">
          <a:extLst>
            <a:ext uri="{FF2B5EF4-FFF2-40B4-BE49-F238E27FC236}">
              <a16:creationId xmlns:a16="http://schemas.microsoft.com/office/drawing/2014/main" id="{2EEE8D92-A690-4B1F-9467-C80AC663897F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9" name="Line 183">
          <a:extLst>
            <a:ext uri="{FF2B5EF4-FFF2-40B4-BE49-F238E27FC236}">
              <a16:creationId xmlns:a16="http://schemas.microsoft.com/office/drawing/2014/main" id="{1EC8A1A6-797F-4307-8AF2-202D0D4F8868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0" name="Line 184">
          <a:extLst>
            <a:ext uri="{FF2B5EF4-FFF2-40B4-BE49-F238E27FC236}">
              <a16:creationId xmlns:a16="http://schemas.microsoft.com/office/drawing/2014/main" id="{FF9BF0F0-C3B7-4F55-B71E-BDC337F900F3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1" name="Line 185">
          <a:extLst>
            <a:ext uri="{FF2B5EF4-FFF2-40B4-BE49-F238E27FC236}">
              <a16:creationId xmlns:a16="http://schemas.microsoft.com/office/drawing/2014/main" id="{1E109149-BD97-48F0-81B7-3BB544EC14C3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2" name="Line 186">
          <a:extLst>
            <a:ext uri="{FF2B5EF4-FFF2-40B4-BE49-F238E27FC236}">
              <a16:creationId xmlns:a16="http://schemas.microsoft.com/office/drawing/2014/main" id="{5C88D2D8-ED0E-4D84-BC14-9ABFAA219367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3" name="Line 187">
          <a:extLst>
            <a:ext uri="{FF2B5EF4-FFF2-40B4-BE49-F238E27FC236}">
              <a16:creationId xmlns:a16="http://schemas.microsoft.com/office/drawing/2014/main" id="{A860877F-EDD3-475D-ADAD-6ED8B1F88A88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4" name="Line 46">
          <a:extLst>
            <a:ext uri="{FF2B5EF4-FFF2-40B4-BE49-F238E27FC236}">
              <a16:creationId xmlns:a16="http://schemas.microsoft.com/office/drawing/2014/main" id="{3D476697-9584-489B-B495-5A16DDFB65AF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5" name="Line 47">
          <a:extLst>
            <a:ext uri="{FF2B5EF4-FFF2-40B4-BE49-F238E27FC236}">
              <a16:creationId xmlns:a16="http://schemas.microsoft.com/office/drawing/2014/main" id="{E470288C-C61B-4CC3-B019-DDFA6F0D3FB1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6" name="Line 48">
          <a:extLst>
            <a:ext uri="{FF2B5EF4-FFF2-40B4-BE49-F238E27FC236}">
              <a16:creationId xmlns:a16="http://schemas.microsoft.com/office/drawing/2014/main" id="{F13F437A-65BE-4522-A831-44689536F0FA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7" name="Line 49">
          <a:extLst>
            <a:ext uri="{FF2B5EF4-FFF2-40B4-BE49-F238E27FC236}">
              <a16:creationId xmlns:a16="http://schemas.microsoft.com/office/drawing/2014/main" id="{68F705BF-9983-4FC3-85EA-8230BC5EE7AD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8" name="Line 50">
          <a:extLst>
            <a:ext uri="{FF2B5EF4-FFF2-40B4-BE49-F238E27FC236}">
              <a16:creationId xmlns:a16="http://schemas.microsoft.com/office/drawing/2014/main" id="{782B3BA1-6C34-449E-807F-EDDD6C6DB169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9" name="Line 51">
          <a:extLst>
            <a:ext uri="{FF2B5EF4-FFF2-40B4-BE49-F238E27FC236}">
              <a16:creationId xmlns:a16="http://schemas.microsoft.com/office/drawing/2014/main" id="{2CEA22F8-08C7-4259-BF5F-59046494961A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0" name="Line 182">
          <a:extLst>
            <a:ext uri="{FF2B5EF4-FFF2-40B4-BE49-F238E27FC236}">
              <a16:creationId xmlns:a16="http://schemas.microsoft.com/office/drawing/2014/main" id="{024441A3-951F-4F07-BCDD-5FE89D58BA1A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1" name="Line 183">
          <a:extLst>
            <a:ext uri="{FF2B5EF4-FFF2-40B4-BE49-F238E27FC236}">
              <a16:creationId xmlns:a16="http://schemas.microsoft.com/office/drawing/2014/main" id="{277CD91B-3635-42EE-AC95-789224D84FF7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2" name="Line 184">
          <a:extLst>
            <a:ext uri="{FF2B5EF4-FFF2-40B4-BE49-F238E27FC236}">
              <a16:creationId xmlns:a16="http://schemas.microsoft.com/office/drawing/2014/main" id="{6095B7D7-A8F5-4826-97FA-E92AAF9D2409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3" name="Line 185">
          <a:extLst>
            <a:ext uri="{FF2B5EF4-FFF2-40B4-BE49-F238E27FC236}">
              <a16:creationId xmlns:a16="http://schemas.microsoft.com/office/drawing/2014/main" id="{670204FE-1153-42BF-A4F7-A64086E9F90B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4" name="Line 186">
          <a:extLst>
            <a:ext uri="{FF2B5EF4-FFF2-40B4-BE49-F238E27FC236}">
              <a16:creationId xmlns:a16="http://schemas.microsoft.com/office/drawing/2014/main" id="{4B15D584-CF27-4734-82FE-E3258E8FA293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5" name="Line 187">
          <a:extLst>
            <a:ext uri="{FF2B5EF4-FFF2-40B4-BE49-F238E27FC236}">
              <a16:creationId xmlns:a16="http://schemas.microsoft.com/office/drawing/2014/main" id="{739A7DD4-DDC6-4881-8325-D4808D51559B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6" name="Line 46">
          <a:extLst>
            <a:ext uri="{FF2B5EF4-FFF2-40B4-BE49-F238E27FC236}">
              <a16:creationId xmlns:a16="http://schemas.microsoft.com/office/drawing/2014/main" id="{7EA1AC6C-2266-4D65-B503-D6C618FC5780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7" name="Line 47">
          <a:extLst>
            <a:ext uri="{FF2B5EF4-FFF2-40B4-BE49-F238E27FC236}">
              <a16:creationId xmlns:a16="http://schemas.microsoft.com/office/drawing/2014/main" id="{D38D302D-A5F3-41F6-8C5C-D22D712D1893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8" name="Line 48">
          <a:extLst>
            <a:ext uri="{FF2B5EF4-FFF2-40B4-BE49-F238E27FC236}">
              <a16:creationId xmlns:a16="http://schemas.microsoft.com/office/drawing/2014/main" id="{36D83E47-C21B-4F8B-929E-F94308CDDF30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9" name="Line 49">
          <a:extLst>
            <a:ext uri="{FF2B5EF4-FFF2-40B4-BE49-F238E27FC236}">
              <a16:creationId xmlns:a16="http://schemas.microsoft.com/office/drawing/2014/main" id="{4B7799B5-1A81-415F-B3E4-7094EC9BAB4A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0" name="Line 50">
          <a:extLst>
            <a:ext uri="{FF2B5EF4-FFF2-40B4-BE49-F238E27FC236}">
              <a16:creationId xmlns:a16="http://schemas.microsoft.com/office/drawing/2014/main" id="{310FF08B-4699-4EEC-842E-6BCB8759DC16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1" name="Line 51">
          <a:extLst>
            <a:ext uri="{FF2B5EF4-FFF2-40B4-BE49-F238E27FC236}">
              <a16:creationId xmlns:a16="http://schemas.microsoft.com/office/drawing/2014/main" id="{5657EC3E-A7E2-4282-B3ED-9356BA47070F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2" name="Line 182">
          <a:extLst>
            <a:ext uri="{FF2B5EF4-FFF2-40B4-BE49-F238E27FC236}">
              <a16:creationId xmlns:a16="http://schemas.microsoft.com/office/drawing/2014/main" id="{005695E1-8404-4763-8041-5D145C0D9664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3" name="Line 183">
          <a:extLst>
            <a:ext uri="{FF2B5EF4-FFF2-40B4-BE49-F238E27FC236}">
              <a16:creationId xmlns:a16="http://schemas.microsoft.com/office/drawing/2014/main" id="{F11627C3-95B1-4050-B07D-C45B5E625055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4" name="Line 184">
          <a:extLst>
            <a:ext uri="{FF2B5EF4-FFF2-40B4-BE49-F238E27FC236}">
              <a16:creationId xmlns:a16="http://schemas.microsoft.com/office/drawing/2014/main" id="{D8296D29-A73D-4DB5-993C-615FDC2F9168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5" name="Line 185">
          <a:extLst>
            <a:ext uri="{FF2B5EF4-FFF2-40B4-BE49-F238E27FC236}">
              <a16:creationId xmlns:a16="http://schemas.microsoft.com/office/drawing/2014/main" id="{6F82E94B-2639-4ACC-AC5D-E1CC6F42BD33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6" name="Line 186">
          <a:extLst>
            <a:ext uri="{FF2B5EF4-FFF2-40B4-BE49-F238E27FC236}">
              <a16:creationId xmlns:a16="http://schemas.microsoft.com/office/drawing/2014/main" id="{26C14D3F-148E-4C42-BE29-06F29A7A1C81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7" name="Line 187">
          <a:extLst>
            <a:ext uri="{FF2B5EF4-FFF2-40B4-BE49-F238E27FC236}">
              <a16:creationId xmlns:a16="http://schemas.microsoft.com/office/drawing/2014/main" id="{967C4267-1892-4CA1-9159-1482559D500F}"/>
            </a:ext>
          </a:extLst>
        </xdr:cNvPr>
        <xdr:cNvSpPr>
          <a:spLocks noChangeShapeType="1"/>
        </xdr:cNvSpPr>
      </xdr:nvSpPr>
      <xdr:spPr bwMode="auto">
        <a:xfrm>
          <a:off x="11277600" y="10220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1524000</xdr:colOff>
      <xdr:row>0</xdr:row>
      <xdr:rowOff>1195923</xdr:rowOff>
    </xdr:to>
    <xdr:pic>
      <xdr:nvPicPr>
        <xdr:cNvPr id="778" name="圖片 15">
          <a:extLst>
            <a:ext uri="{FF2B5EF4-FFF2-40B4-BE49-F238E27FC236}">
              <a16:creationId xmlns:a16="http://schemas.microsoft.com/office/drawing/2014/main" id="{D66F9306-9B46-4C0A-A2C7-B8AD4F555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990849" cy="1195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Line 46">
          <a:extLst>
            <a:ext uri="{FF2B5EF4-FFF2-40B4-BE49-F238E27FC236}">
              <a16:creationId xmlns:a16="http://schemas.microsoft.com/office/drawing/2014/main" id="{0236C706-E657-4F18-920C-6F262445C44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" name="Line 47">
          <a:extLst>
            <a:ext uri="{FF2B5EF4-FFF2-40B4-BE49-F238E27FC236}">
              <a16:creationId xmlns:a16="http://schemas.microsoft.com/office/drawing/2014/main" id="{FDBBD406-07F5-48A1-9707-534AF8FCAAE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" name="Line 48">
          <a:extLst>
            <a:ext uri="{FF2B5EF4-FFF2-40B4-BE49-F238E27FC236}">
              <a16:creationId xmlns:a16="http://schemas.microsoft.com/office/drawing/2014/main" id="{29F00D69-534C-4055-8FDE-1963F80ED0D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" name="Line 49">
          <a:extLst>
            <a:ext uri="{FF2B5EF4-FFF2-40B4-BE49-F238E27FC236}">
              <a16:creationId xmlns:a16="http://schemas.microsoft.com/office/drawing/2014/main" id="{7396DDCC-C56A-4F44-ACDA-7D0CF692DEE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" name="Line 50">
          <a:extLst>
            <a:ext uri="{FF2B5EF4-FFF2-40B4-BE49-F238E27FC236}">
              <a16:creationId xmlns:a16="http://schemas.microsoft.com/office/drawing/2014/main" id="{986A753A-129E-4FE8-B51A-6FF64143C57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" name="Line 51">
          <a:extLst>
            <a:ext uri="{FF2B5EF4-FFF2-40B4-BE49-F238E27FC236}">
              <a16:creationId xmlns:a16="http://schemas.microsoft.com/office/drawing/2014/main" id="{41FB93BE-56EC-4CCC-ACD5-E7BFD034D1D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" name="Line 182">
          <a:extLst>
            <a:ext uri="{FF2B5EF4-FFF2-40B4-BE49-F238E27FC236}">
              <a16:creationId xmlns:a16="http://schemas.microsoft.com/office/drawing/2014/main" id="{038F6298-4BD1-416B-B68A-2B04FEAF11C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" name="Line 183">
          <a:extLst>
            <a:ext uri="{FF2B5EF4-FFF2-40B4-BE49-F238E27FC236}">
              <a16:creationId xmlns:a16="http://schemas.microsoft.com/office/drawing/2014/main" id="{DCBB3381-7E35-499C-8FEE-03963F9E22E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" name="Line 184">
          <a:extLst>
            <a:ext uri="{FF2B5EF4-FFF2-40B4-BE49-F238E27FC236}">
              <a16:creationId xmlns:a16="http://schemas.microsoft.com/office/drawing/2014/main" id="{81A5FAFC-DD10-41E6-A95E-5BF958A3F6A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" name="Line 185">
          <a:extLst>
            <a:ext uri="{FF2B5EF4-FFF2-40B4-BE49-F238E27FC236}">
              <a16:creationId xmlns:a16="http://schemas.microsoft.com/office/drawing/2014/main" id="{F049AAE1-F219-4658-9E52-6116FDB273A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" name="Line 186">
          <a:extLst>
            <a:ext uri="{FF2B5EF4-FFF2-40B4-BE49-F238E27FC236}">
              <a16:creationId xmlns:a16="http://schemas.microsoft.com/office/drawing/2014/main" id="{72ED6303-ABF0-4230-85F5-3179794F2C8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" name="Line 187">
          <a:extLst>
            <a:ext uri="{FF2B5EF4-FFF2-40B4-BE49-F238E27FC236}">
              <a16:creationId xmlns:a16="http://schemas.microsoft.com/office/drawing/2014/main" id="{EF9A356F-CB6D-49CB-8395-1E0220DCE5E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" name="Line 46">
          <a:extLst>
            <a:ext uri="{FF2B5EF4-FFF2-40B4-BE49-F238E27FC236}">
              <a16:creationId xmlns:a16="http://schemas.microsoft.com/office/drawing/2014/main" id="{91F91ECF-DB5C-404C-85EA-26F6B12CA42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" name="Line 47">
          <a:extLst>
            <a:ext uri="{FF2B5EF4-FFF2-40B4-BE49-F238E27FC236}">
              <a16:creationId xmlns:a16="http://schemas.microsoft.com/office/drawing/2014/main" id="{9A086A97-65F9-438B-981B-3851A65B663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" name="Line 48">
          <a:extLst>
            <a:ext uri="{FF2B5EF4-FFF2-40B4-BE49-F238E27FC236}">
              <a16:creationId xmlns:a16="http://schemas.microsoft.com/office/drawing/2014/main" id="{DFC13D17-C099-4EBA-81D1-6D9EC3E7619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Line 49">
          <a:extLst>
            <a:ext uri="{FF2B5EF4-FFF2-40B4-BE49-F238E27FC236}">
              <a16:creationId xmlns:a16="http://schemas.microsoft.com/office/drawing/2014/main" id="{3263F9BC-C2B1-4047-8C9F-88DB7F15092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" name="Line 50">
          <a:extLst>
            <a:ext uri="{FF2B5EF4-FFF2-40B4-BE49-F238E27FC236}">
              <a16:creationId xmlns:a16="http://schemas.microsoft.com/office/drawing/2014/main" id="{0824F950-8B87-4F78-8407-A6232DDA7E9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" name="Line 51">
          <a:extLst>
            <a:ext uri="{FF2B5EF4-FFF2-40B4-BE49-F238E27FC236}">
              <a16:creationId xmlns:a16="http://schemas.microsoft.com/office/drawing/2014/main" id="{DB932DF9-4F47-40C2-8190-3EC8D781E2C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" name="Line 182">
          <a:extLst>
            <a:ext uri="{FF2B5EF4-FFF2-40B4-BE49-F238E27FC236}">
              <a16:creationId xmlns:a16="http://schemas.microsoft.com/office/drawing/2014/main" id="{52672547-C0D5-42C8-84D6-049D04E52CA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" name="Line 183">
          <a:extLst>
            <a:ext uri="{FF2B5EF4-FFF2-40B4-BE49-F238E27FC236}">
              <a16:creationId xmlns:a16="http://schemas.microsoft.com/office/drawing/2014/main" id="{318AC5EE-199E-445F-B5DD-7C2959E3642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" name="Line 184">
          <a:extLst>
            <a:ext uri="{FF2B5EF4-FFF2-40B4-BE49-F238E27FC236}">
              <a16:creationId xmlns:a16="http://schemas.microsoft.com/office/drawing/2014/main" id="{EDFDF1D3-D49B-4757-8D49-0E2014A590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" name="Line 185">
          <a:extLst>
            <a:ext uri="{FF2B5EF4-FFF2-40B4-BE49-F238E27FC236}">
              <a16:creationId xmlns:a16="http://schemas.microsoft.com/office/drawing/2014/main" id="{78CE9805-7D3D-4684-A817-A9D7E6FE4A4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" name="Line 186">
          <a:extLst>
            <a:ext uri="{FF2B5EF4-FFF2-40B4-BE49-F238E27FC236}">
              <a16:creationId xmlns:a16="http://schemas.microsoft.com/office/drawing/2014/main" id="{EF055AD5-441A-473F-BD33-85C2F8A196A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" name="Line 187">
          <a:extLst>
            <a:ext uri="{FF2B5EF4-FFF2-40B4-BE49-F238E27FC236}">
              <a16:creationId xmlns:a16="http://schemas.microsoft.com/office/drawing/2014/main" id="{36C78D09-FA61-45D0-990B-825E60CA283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" name="Line 46">
          <a:extLst>
            <a:ext uri="{FF2B5EF4-FFF2-40B4-BE49-F238E27FC236}">
              <a16:creationId xmlns:a16="http://schemas.microsoft.com/office/drawing/2014/main" id="{6E26F465-F43B-401D-B74F-9B3C298DFA0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Line 47">
          <a:extLst>
            <a:ext uri="{FF2B5EF4-FFF2-40B4-BE49-F238E27FC236}">
              <a16:creationId xmlns:a16="http://schemas.microsoft.com/office/drawing/2014/main" id="{09693AF2-9495-40BC-A953-052A65B9153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" name="Line 48">
          <a:extLst>
            <a:ext uri="{FF2B5EF4-FFF2-40B4-BE49-F238E27FC236}">
              <a16:creationId xmlns:a16="http://schemas.microsoft.com/office/drawing/2014/main" id="{2980AEA5-E672-42B0-9D4D-2FCE3D7B640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" name="Line 49">
          <a:extLst>
            <a:ext uri="{FF2B5EF4-FFF2-40B4-BE49-F238E27FC236}">
              <a16:creationId xmlns:a16="http://schemas.microsoft.com/office/drawing/2014/main" id="{EA0C6866-4E58-42A4-B692-D98E725EBFC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Line 50">
          <a:extLst>
            <a:ext uri="{FF2B5EF4-FFF2-40B4-BE49-F238E27FC236}">
              <a16:creationId xmlns:a16="http://schemas.microsoft.com/office/drawing/2014/main" id="{DF55DFA0-4C78-4F7C-A6CA-899C4C31DC0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1" name="Line 51">
          <a:extLst>
            <a:ext uri="{FF2B5EF4-FFF2-40B4-BE49-F238E27FC236}">
              <a16:creationId xmlns:a16="http://schemas.microsoft.com/office/drawing/2014/main" id="{F5B9051A-C75E-4A17-A697-D07DA7B7A8B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2" name="Line 182">
          <a:extLst>
            <a:ext uri="{FF2B5EF4-FFF2-40B4-BE49-F238E27FC236}">
              <a16:creationId xmlns:a16="http://schemas.microsoft.com/office/drawing/2014/main" id="{78BA7AC0-12F9-43E8-AA97-98BAB3067AE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Line 183">
          <a:extLst>
            <a:ext uri="{FF2B5EF4-FFF2-40B4-BE49-F238E27FC236}">
              <a16:creationId xmlns:a16="http://schemas.microsoft.com/office/drawing/2014/main" id="{4D9A1E7D-29E9-4A23-A92F-C3A44CFA967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4" name="Line 184">
          <a:extLst>
            <a:ext uri="{FF2B5EF4-FFF2-40B4-BE49-F238E27FC236}">
              <a16:creationId xmlns:a16="http://schemas.microsoft.com/office/drawing/2014/main" id="{6B8F8187-50EC-43B1-A734-3AAAF4EE962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5" name="Line 185">
          <a:extLst>
            <a:ext uri="{FF2B5EF4-FFF2-40B4-BE49-F238E27FC236}">
              <a16:creationId xmlns:a16="http://schemas.microsoft.com/office/drawing/2014/main" id="{535F86E9-C222-4B2D-8CED-20BAB0D7893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6" name="Line 186">
          <a:extLst>
            <a:ext uri="{FF2B5EF4-FFF2-40B4-BE49-F238E27FC236}">
              <a16:creationId xmlns:a16="http://schemas.microsoft.com/office/drawing/2014/main" id="{44AC7308-5517-41E7-9DB3-2A3B7E5E745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Line 187">
          <a:extLst>
            <a:ext uri="{FF2B5EF4-FFF2-40B4-BE49-F238E27FC236}">
              <a16:creationId xmlns:a16="http://schemas.microsoft.com/office/drawing/2014/main" id="{8C53DDCE-0633-447C-87D7-94544FEF4D2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8" name="Line 46">
          <a:extLst>
            <a:ext uri="{FF2B5EF4-FFF2-40B4-BE49-F238E27FC236}">
              <a16:creationId xmlns:a16="http://schemas.microsoft.com/office/drawing/2014/main" id="{8353F597-C646-4206-8202-2A21558840E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9" name="Line 47">
          <a:extLst>
            <a:ext uri="{FF2B5EF4-FFF2-40B4-BE49-F238E27FC236}">
              <a16:creationId xmlns:a16="http://schemas.microsoft.com/office/drawing/2014/main" id="{EC86AC83-BBF4-499A-8695-391F9EE7B72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0" name="Line 48">
          <a:extLst>
            <a:ext uri="{FF2B5EF4-FFF2-40B4-BE49-F238E27FC236}">
              <a16:creationId xmlns:a16="http://schemas.microsoft.com/office/drawing/2014/main" id="{2AFEA756-8A6B-452B-952E-B1059D603B9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1" name="Line 49">
          <a:extLst>
            <a:ext uri="{FF2B5EF4-FFF2-40B4-BE49-F238E27FC236}">
              <a16:creationId xmlns:a16="http://schemas.microsoft.com/office/drawing/2014/main" id="{D7D3068A-83DA-4F0D-84F6-913A17DD7C8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2" name="Line 50">
          <a:extLst>
            <a:ext uri="{FF2B5EF4-FFF2-40B4-BE49-F238E27FC236}">
              <a16:creationId xmlns:a16="http://schemas.microsoft.com/office/drawing/2014/main" id="{53C05EE9-5396-4133-9736-38BBA676CD4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3" name="Line 51">
          <a:extLst>
            <a:ext uri="{FF2B5EF4-FFF2-40B4-BE49-F238E27FC236}">
              <a16:creationId xmlns:a16="http://schemas.microsoft.com/office/drawing/2014/main" id="{47B5F080-BE18-4ED7-8435-FE57E60B13F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4" name="Line 182">
          <a:extLst>
            <a:ext uri="{FF2B5EF4-FFF2-40B4-BE49-F238E27FC236}">
              <a16:creationId xmlns:a16="http://schemas.microsoft.com/office/drawing/2014/main" id="{028068C5-3A72-46F2-9A3D-D6A50A92E7F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5" name="Line 183">
          <a:extLst>
            <a:ext uri="{FF2B5EF4-FFF2-40B4-BE49-F238E27FC236}">
              <a16:creationId xmlns:a16="http://schemas.microsoft.com/office/drawing/2014/main" id="{58FD1223-DFB5-46D1-87A2-AD4DB9F5E6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6" name="Line 184">
          <a:extLst>
            <a:ext uri="{FF2B5EF4-FFF2-40B4-BE49-F238E27FC236}">
              <a16:creationId xmlns:a16="http://schemas.microsoft.com/office/drawing/2014/main" id="{CD3BF60C-01CD-4FB7-AB7C-1E1D6DF4F75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7" name="Line 185">
          <a:extLst>
            <a:ext uri="{FF2B5EF4-FFF2-40B4-BE49-F238E27FC236}">
              <a16:creationId xmlns:a16="http://schemas.microsoft.com/office/drawing/2014/main" id="{C9CD4EBF-2C0E-4883-BB3D-E119978DC4D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8" name="Line 186">
          <a:extLst>
            <a:ext uri="{FF2B5EF4-FFF2-40B4-BE49-F238E27FC236}">
              <a16:creationId xmlns:a16="http://schemas.microsoft.com/office/drawing/2014/main" id="{2761D746-BB1A-40D8-A69A-D321CD5B94B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9" name="Line 187">
          <a:extLst>
            <a:ext uri="{FF2B5EF4-FFF2-40B4-BE49-F238E27FC236}">
              <a16:creationId xmlns:a16="http://schemas.microsoft.com/office/drawing/2014/main" id="{01FAC974-1EA6-4C19-9D6C-18B691A7B8B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0" name="Line 46">
          <a:extLst>
            <a:ext uri="{FF2B5EF4-FFF2-40B4-BE49-F238E27FC236}">
              <a16:creationId xmlns:a16="http://schemas.microsoft.com/office/drawing/2014/main" id="{E7638024-12DC-4C17-9222-FD03C9E677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1" name="Line 47">
          <a:extLst>
            <a:ext uri="{FF2B5EF4-FFF2-40B4-BE49-F238E27FC236}">
              <a16:creationId xmlns:a16="http://schemas.microsoft.com/office/drawing/2014/main" id="{67C65EA4-EE47-4A32-BE01-B1025B23710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2" name="Line 48">
          <a:extLst>
            <a:ext uri="{FF2B5EF4-FFF2-40B4-BE49-F238E27FC236}">
              <a16:creationId xmlns:a16="http://schemas.microsoft.com/office/drawing/2014/main" id="{D158163C-101C-4668-B2A3-522DE65D747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3" name="Line 49">
          <a:extLst>
            <a:ext uri="{FF2B5EF4-FFF2-40B4-BE49-F238E27FC236}">
              <a16:creationId xmlns:a16="http://schemas.microsoft.com/office/drawing/2014/main" id="{A39D29E3-6030-4D5F-853F-B746C392D76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4" name="Line 50">
          <a:extLst>
            <a:ext uri="{FF2B5EF4-FFF2-40B4-BE49-F238E27FC236}">
              <a16:creationId xmlns:a16="http://schemas.microsoft.com/office/drawing/2014/main" id="{4082AACB-9D67-4693-B2E2-E01A92BC195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5" name="Line 51">
          <a:extLst>
            <a:ext uri="{FF2B5EF4-FFF2-40B4-BE49-F238E27FC236}">
              <a16:creationId xmlns:a16="http://schemas.microsoft.com/office/drawing/2014/main" id="{EC14A0A0-6CE8-4202-AB1B-DA8DEEFC131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6" name="Line 182">
          <a:extLst>
            <a:ext uri="{FF2B5EF4-FFF2-40B4-BE49-F238E27FC236}">
              <a16:creationId xmlns:a16="http://schemas.microsoft.com/office/drawing/2014/main" id="{7E015136-5FDC-40D6-B1CD-7724A70408C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7" name="Line 183">
          <a:extLst>
            <a:ext uri="{FF2B5EF4-FFF2-40B4-BE49-F238E27FC236}">
              <a16:creationId xmlns:a16="http://schemas.microsoft.com/office/drawing/2014/main" id="{6AF6031C-ADAF-444F-B7E4-9FF0987B8AC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8" name="Line 184">
          <a:extLst>
            <a:ext uri="{FF2B5EF4-FFF2-40B4-BE49-F238E27FC236}">
              <a16:creationId xmlns:a16="http://schemas.microsoft.com/office/drawing/2014/main" id="{61CB931F-5123-4C32-8421-9C0E95EE05E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9" name="Line 185">
          <a:extLst>
            <a:ext uri="{FF2B5EF4-FFF2-40B4-BE49-F238E27FC236}">
              <a16:creationId xmlns:a16="http://schemas.microsoft.com/office/drawing/2014/main" id="{221B5BD7-AD33-4F72-84B4-869FF668E6E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0" name="Line 186">
          <a:extLst>
            <a:ext uri="{FF2B5EF4-FFF2-40B4-BE49-F238E27FC236}">
              <a16:creationId xmlns:a16="http://schemas.microsoft.com/office/drawing/2014/main" id="{02A2A93B-ADC1-4908-A921-DBC035DC30C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1" name="Line 187">
          <a:extLst>
            <a:ext uri="{FF2B5EF4-FFF2-40B4-BE49-F238E27FC236}">
              <a16:creationId xmlns:a16="http://schemas.microsoft.com/office/drawing/2014/main" id="{FC81FE2F-6779-4C0D-8595-FFC60D24509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2" name="Line 46">
          <a:extLst>
            <a:ext uri="{FF2B5EF4-FFF2-40B4-BE49-F238E27FC236}">
              <a16:creationId xmlns:a16="http://schemas.microsoft.com/office/drawing/2014/main" id="{5788D32F-E400-47CB-8D37-F1DBD41854B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3" name="Line 47">
          <a:extLst>
            <a:ext uri="{FF2B5EF4-FFF2-40B4-BE49-F238E27FC236}">
              <a16:creationId xmlns:a16="http://schemas.microsoft.com/office/drawing/2014/main" id="{78A1E350-C017-454E-B9C8-4BE3D5D302F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4" name="Line 48">
          <a:extLst>
            <a:ext uri="{FF2B5EF4-FFF2-40B4-BE49-F238E27FC236}">
              <a16:creationId xmlns:a16="http://schemas.microsoft.com/office/drawing/2014/main" id="{72293BB8-CAE3-4DE5-B57B-C10313D5BAD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5" name="Line 49">
          <a:extLst>
            <a:ext uri="{FF2B5EF4-FFF2-40B4-BE49-F238E27FC236}">
              <a16:creationId xmlns:a16="http://schemas.microsoft.com/office/drawing/2014/main" id="{B91A8DD4-013A-41B6-B048-9A3E1FC70C4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6" name="Line 50">
          <a:extLst>
            <a:ext uri="{FF2B5EF4-FFF2-40B4-BE49-F238E27FC236}">
              <a16:creationId xmlns:a16="http://schemas.microsoft.com/office/drawing/2014/main" id="{B7FAF07E-C0FE-4A15-8C01-654518F40A9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7" name="Line 51">
          <a:extLst>
            <a:ext uri="{FF2B5EF4-FFF2-40B4-BE49-F238E27FC236}">
              <a16:creationId xmlns:a16="http://schemas.microsoft.com/office/drawing/2014/main" id="{C70341EC-1500-4B0E-BFA1-09F8A039557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8" name="Line 182">
          <a:extLst>
            <a:ext uri="{FF2B5EF4-FFF2-40B4-BE49-F238E27FC236}">
              <a16:creationId xmlns:a16="http://schemas.microsoft.com/office/drawing/2014/main" id="{AB5C9739-2F07-41B3-992E-1979D1F95EE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9" name="Line 183">
          <a:extLst>
            <a:ext uri="{FF2B5EF4-FFF2-40B4-BE49-F238E27FC236}">
              <a16:creationId xmlns:a16="http://schemas.microsoft.com/office/drawing/2014/main" id="{DD115745-09F9-406D-B39D-C79911DD81B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0" name="Line 184">
          <a:extLst>
            <a:ext uri="{FF2B5EF4-FFF2-40B4-BE49-F238E27FC236}">
              <a16:creationId xmlns:a16="http://schemas.microsoft.com/office/drawing/2014/main" id="{D32681E7-0B41-4884-9E4E-C6A11D9B8E1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Line 185">
          <a:extLst>
            <a:ext uri="{FF2B5EF4-FFF2-40B4-BE49-F238E27FC236}">
              <a16:creationId xmlns:a16="http://schemas.microsoft.com/office/drawing/2014/main" id="{1259DF3A-58B0-48A8-8F3A-850EEC3ED30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2" name="Line 186">
          <a:extLst>
            <a:ext uri="{FF2B5EF4-FFF2-40B4-BE49-F238E27FC236}">
              <a16:creationId xmlns:a16="http://schemas.microsoft.com/office/drawing/2014/main" id="{071CEAF8-94D4-4E72-8B52-EC2E6CAAEC3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3" name="Line 187">
          <a:extLst>
            <a:ext uri="{FF2B5EF4-FFF2-40B4-BE49-F238E27FC236}">
              <a16:creationId xmlns:a16="http://schemas.microsoft.com/office/drawing/2014/main" id="{26383A8C-844F-44ED-ACD2-A2864695934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4" name="Line 46">
          <a:extLst>
            <a:ext uri="{FF2B5EF4-FFF2-40B4-BE49-F238E27FC236}">
              <a16:creationId xmlns:a16="http://schemas.microsoft.com/office/drawing/2014/main" id="{05F58630-E1FD-4972-9F5A-22D0B0307D3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5" name="Line 47">
          <a:extLst>
            <a:ext uri="{FF2B5EF4-FFF2-40B4-BE49-F238E27FC236}">
              <a16:creationId xmlns:a16="http://schemas.microsoft.com/office/drawing/2014/main" id="{25C49C07-460F-4CEF-8877-E17B1D3B154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6" name="Line 48">
          <a:extLst>
            <a:ext uri="{FF2B5EF4-FFF2-40B4-BE49-F238E27FC236}">
              <a16:creationId xmlns:a16="http://schemas.microsoft.com/office/drawing/2014/main" id="{19E2ABF8-5230-42B1-9CC3-B767B560DD0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7" name="Line 49">
          <a:extLst>
            <a:ext uri="{FF2B5EF4-FFF2-40B4-BE49-F238E27FC236}">
              <a16:creationId xmlns:a16="http://schemas.microsoft.com/office/drawing/2014/main" id="{48E88533-5063-4C31-804F-522EB9F7324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8" name="Line 50">
          <a:extLst>
            <a:ext uri="{FF2B5EF4-FFF2-40B4-BE49-F238E27FC236}">
              <a16:creationId xmlns:a16="http://schemas.microsoft.com/office/drawing/2014/main" id="{241CEF70-8082-43A6-990D-179B4AC1298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9" name="Line 51">
          <a:extLst>
            <a:ext uri="{FF2B5EF4-FFF2-40B4-BE49-F238E27FC236}">
              <a16:creationId xmlns:a16="http://schemas.microsoft.com/office/drawing/2014/main" id="{220502C5-B9BB-42FE-8B1C-52C9C1CFD4D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0" name="Line 182">
          <a:extLst>
            <a:ext uri="{FF2B5EF4-FFF2-40B4-BE49-F238E27FC236}">
              <a16:creationId xmlns:a16="http://schemas.microsoft.com/office/drawing/2014/main" id="{CF71A27F-B77F-4E5F-B258-D0959D3A36B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1" name="Line 183">
          <a:extLst>
            <a:ext uri="{FF2B5EF4-FFF2-40B4-BE49-F238E27FC236}">
              <a16:creationId xmlns:a16="http://schemas.microsoft.com/office/drawing/2014/main" id="{E0F32D2F-2A43-4585-99B5-A0EE32A7394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2" name="Line 184">
          <a:extLst>
            <a:ext uri="{FF2B5EF4-FFF2-40B4-BE49-F238E27FC236}">
              <a16:creationId xmlns:a16="http://schemas.microsoft.com/office/drawing/2014/main" id="{2B3C7016-5EE0-4FB2-B52E-28302579967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3" name="Line 185">
          <a:extLst>
            <a:ext uri="{FF2B5EF4-FFF2-40B4-BE49-F238E27FC236}">
              <a16:creationId xmlns:a16="http://schemas.microsoft.com/office/drawing/2014/main" id="{B5A6EE10-BCB5-458F-8E21-5F825949659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4" name="Line 186">
          <a:extLst>
            <a:ext uri="{FF2B5EF4-FFF2-40B4-BE49-F238E27FC236}">
              <a16:creationId xmlns:a16="http://schemas.microsoft.com/office/drawing/2014/main" id="{D9DFA672-8BC5-449F-866A-D93A33CCE13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5" name="Line 187">
          <a:extLst>
            <a:ext uri="{FF2B5EF4-FFF2-40B4-BE49-F238E27FC236}">
              <a16:creationId xmlns:a16="http://schemas.microsoft.com/office/drawing/2014/main" id="{0F6F8A44-2F84-433D-8B71-4A414A18ABB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6" name="Line 46">
          <a:extLst>
            <a:ext uri="{FF2B5EF4-FFF2-40B4-BE49-F238E27FC236}">
              <a16:creationId xmlns:a16="http://schemas.microsoft.com/office/drawing/2014/main" id="{8A306214-9B9F-416D-A9EF-796072A1130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7" name="Line 47">
          <a:extLst>
            <a:ext uri="{FF2B5EF4-FFF2-40B4-BE49-F238E27FC236}">
              <a16:creationId xmlns:a16="http://schemas.microsoft.com/office/drawing/2014/main" id="{0E7987D3-73B8-4CDB-B3F9-726D572D599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8" name="Line 48">
          <a:extLst>
            <a:ext uri="{FF2B5EF4-FFF2-40B4-BE49-F238E27FC236}">
              <a16:creationId xmlns:a16="http://schemas.microsoft.com/office/drawing/2014/main" id="{8CF3E159-BF0B-43AB-A508-6F5933DB0D4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9" name="Line 49">
          <a:extLst>
            <a:ext uri="{FF2B5EF4-FFF2-40B4-BE49-F238E27FC236}">
              <a16:creationId xmlns:a16="http://schemas.microsoft.com/office/drawing/2014/main" id="{9BA01BA9-8071-4C09-8B21-A8DD52194AA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0" name="Line 50">
          <a:extLst>
            <a:ext uri="{FF2B5EF4-FFF2-40B4-BE49-F238E27FC236}">
              <a16:creationId xmlns:a16="http://schemas.microsoft.com/office/drawing/2014/main" id="{9DB214C6-6363-43F9-976D-65AE79D8E71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1" name="Line 51">
          <a:extLst>
            <a:ext uri="{FF2B5EF4-FFF2-40B4-BE49-F238E27FC236}">
              <a16:creationId xmlns:a16="http://schemas.microsoft.com/office/drawing/2014/main" id="{EB35A8DF-CAA6-4671-AAF3-67E6BBBE509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2" name="Line 182">
          <a:extLst>
            <a:ext uri="{FF2B5EF4-FFF2-40B4-BE49-F238E27FC236}">
              <a16:creationId xmlns:a16="http://schemas.microsoft.com/office/drawing/2014/main" id="{64226F17-C011-4D5E-8661-8E79BAEE345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3" name="Line 183">
          <a:extLst>
            <a:ext uri="{FF2B5EF4-FFF2-40B4-BE49-F238E27FC236}">
              <a16:creationId xmlns:a16="http://schemas.microsoft.com/office/drawing/2014/main" id="{3AE06A01-FC1E-4783-A283-FAE29985F6D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4" name="Line 184">
          <a:extLst>
            <a:ext uri="{FF2B5EF4-FFF2-40B4-BE49-F238E27FC236}">
              <a16:creationId xmlns:a16="http://schemas.microsoft.com/office/drawing/2014/main" id="{B59480D9-5462-421C-8779-C860D279E3B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5" name="Line 185">
          <a:extLst>
            <a:ext uri="{FF2B5EF4-FFF2-40B4-BE49-F238E27FC236}">
              <a16:creationId xmlns:a16="http://schemas.microsoft.com/office/drawing/2014/main" id="{774DBDB5-E849-413E-B3AA-BC1DE78F07C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6" name="Line 186">
          <a:extLst>
            <a:ext uri="{FF2B5EF4-FFF2-40B4-BE49-F238E27FC236}">
              <a16:creationId xmlns:a16="http://schemas.microsoft.com/office/drawing/2014/main" id="{D1E25E3F-2C15-4E29-B178-34DDD4D8DC4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7" name="Line 187">
          <a:extLst>
            <a:ext uri="{FF2B5EF4-FFF2-40B4-BE49-F238E27FC236}">
              <a16:creationId xmlns:a16="http://schemas.microsoft.com/office/drawing/2014/main" id="{B7E5C38B-C847-4091-98C8-C3FD84C44B3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8" name="Line 46">
          <a:extLst>
            <a:ext uri="{FF2B5EF4-FFF2-40B4-BE49-F238E27FC236}">
              <a16:creationId xmlns:a16="http://schemas.microsoft.com/office/drawing/2014/main" id="{F997814E-67CE-45BB-803C-446D5E8F76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9" name="Line 47">
          <a:extLst>
            <a:ext uri="{FF2B5EF4-FFF2-40B4-BE49-F238E27FC236}">
              <a16:creationId xmlns:a16="http://schemas.microsoft.com/office/drawing/2014/main" id="{946F2F93-630C-4FDA-94BE-889071C1803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0" name="Line 48">
          <a:extLst>
            <a:ext uri="{FF2B5EF4-FFF2-40B4-BE49-F238E27FC236}">
              <a16:creationId xmlns:a16="http://schemas.microsoft.com/office/drawing/2014/main" id="{484B4CA8-962B-4CD3-A981-B8BF518EB0B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1" name="Line 49">
          <a:extLst>
            <a:ext uri="{FF2B5EF4-FFF2-40B4-BE49-F238E27FC236}">
              <a16:creationId xmlns:a16="http://schemas.microsoft.com/office/drawing/2014/main" id="{11047568-59E2-4B71-8255-5AA08B2FE11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2" name="Line 50">
          <a:extLst>
            <a:ext uri="{FF2B5EF4-FFF2-40B4-BE49-F238E27FC236}">
              <a16:creationId xmlns:a16="http://schemas.microsoft.com/office/drawing/2014/main" id="{9D06AF44-269F-4723-A174-8721CB346DD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3" name="Line 51">
          <a:extLst>
            <a:ext uri="{FF2B5EF4-FFF2-40B4-BE49-F238E27FC236}">
              <a16:creationId xmlns:a16="http://schemas.microsoft.com/office/drawing/2014/main" id="{99722908-AF1F-4A58-A734-B8D7A492011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4" name="Line 182">
          <a:extLst>
            <a:ext uri="{FF2B5EF4-FFF2-40B4-BE49-F238E27FC236}">
              <a16:creationId xmlns:a16="http://schemas.microsoft.com/office/drawing/2014/main" id="{57DCA8F2-CD73-45D4-80D9-7CAAA898AD9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5" name="Line 183">
          <a:extLst>
            <a:ext uri="{FF2B5EF4-FFF2-40B4-BE49-F238E27FC236}">
              <a16:creationId xmlns:a16="http://schemas.microsoft.com/office/drawing/2014/main" id="{C7309F46-C467-4665-8A9A-47F830467F2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6" name="Line 184">
          <a:extLst>
            <a:ext uri="{FF2B5EF4-FFF2-40B4-BE49-F238E27FC236}">
              <a16:creationId xmlns:a16="http://schemas.microsoft.com/office/drawing/2014/main" id="{67D2F4C6-489D-4993-BCB2-88F6D6D8DA6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7" name="Line 185">
          <a:extLst>
            <a:ext uri="{FF2B5EF4-FFF2-40B4-BE49-F238E27FC236}">
              <a16:creationId xmlns:a16="http://schemas.microsoft.com/office/drawing/2014/main" id="{1801CD0A-C7BB-427E-86D2-2068189F42C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8" name="Line 186">
          <a:extLst>
            <a:ext uri="{FF2B5EF4-FFF2-40B4-BE49-F238E27FC236}">
              <a16:creationId xmlns:a16="http://schemas.microsoft.com/office/drawing/2014/main" id="{DD3CABC3-4CCD-48A8-A15D-D08F662DABE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9" name="Line 187">
          <a:extLst>
            <a:ext uri="{FF2B5EF4-FFF2-40B4-BE49-F238E27FC236}">
              <a16:creationId xmlns:a16="http://schemas.microsoft.com/office/drawing/2014/main" id="{169B379B-0D18-4647-B22C-923C94B3959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0" name="Line 46">
          <a:extLst>
            <a:ext uri="{FF2B5EF4-FFF2-40B4-BE49-F238E27FC236}">
              <a16:creationId xmlns:a16="http://schemas.microsoft.com/office/drawing/2014/main" id="{88F1685C-AC58-4742-9F94-523D262FBA0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1" name="Line 47">
          <a:extLst>
            <a:ext uri="{FF2B5EF4-FFF2-40B4-BE49-F238E27FC236}">
              <a16:creationId xmlns:a16="http://schemas.microsoft.com/office/drawing/2014/main" id="{E527E0F9-DFF1-4B1F-876C-54E93CAD9BC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2" name="Line 48">
          <a:extLst>
            <a:ext uri="{FF2B5EF4-FFF2-40B4-BE49-F238E27FC236}">
              <a16:creationId xmlns:a16="http://schemas.microsoft.com/office/drawing/2014/main" id="{5F6E8EAC-A703-49BD-B9B6-693A93C792F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3" name="Line 49">
          <a:extLst>
            <a:ext uri="{FF2B5EF4-FFF2-40B4-BE49-F238E27FC236}">
              <a16:creationId xmlns:a16="http://schemas.microsoft.com/office/drawing/2014/main" id="{BB8E1F30-1C22-4C34-B55F-8CDD038B2DE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4" name="Line 50">
          <a:extLst>
            <a:ext uri="{FF2B5EF4-FFF2-40B4-BE49-F238E27FC236}">
              <a16:creationId xmlns:a16="http://schemas.microsoft.com/office/drawing/2014/main" id="{0A2000B4-0206-4051-AEFC-7417711F049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5" name="Line 51">
          <a:extLst>
            <a:ext uri="{FF2B5EF4-FFF2-40B4-BE49-F238E27FC236}">
              <a16:creationId xmlns:a16="http://schemas.microsoft.com/office/drawing/2014/main" id="{CC1D797B-FE79-4B14-992A-A35215D02CD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6" name="Line 182">
          <a:extLst>
            <a:ext uri="{FF2B5EF4-FFF2-40B4-BE49-F238E27FC236}">
              <a16:creationId xmlns:a16="http://schemas.microsoft.com/office/drawing/2014/main" id="{06FC5883-30A8-4444-B291-5719E871DB3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7" name="Line 183">
          <a:extLst>
            <a:ext uri="{FF2B5EF4-FFF2-40B4-BE49-F238E27FC236}">
              <a16:creationId xmlns:a16="http://schemas.microsoft.com/office/drawing/2014/main" id="{4644B5E4-FACF-460C-9D14-DC00FE8B4B6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8" name="Line 184">
          <a:extLst>
            <a:ext uri="{FF2B5EF4-FFF2-40B4-BE49-F238E27FC236}">
              <a16:creationId xmlns:a16="http://schemas.microsoft.com/office/drawing/2014/main" id="{7B02F17A-7C64-4B6F-9F14-5081CA1ACF3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9" name="Line 185">
          <a:extLst>
            <a:ext uri="{FF2B5EF4-FFF2-40B4-BE49-F238E27FC236}">
              <a16:creationId xmlns:a16="http://schemas.microsoft.com/office/drawing/2014/main" id="{2DF0DF19-E2A2-4438-BFC6-77123555B25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0" name="Line 186">
          <a:extLst>
            <a:ext uri="{FF2B5EF4-FFF2-40B4-BE49-F238E27FC236}">
              <a16:creationId xmlns:a16="http://schemas.microsoft.com/office/drawing/2014/main" id="{84F5D0F7-8115-4B76-9608-7CE1F6A35D4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1" name="Line 187">
          <a:extLst>
            <a:ext uri="{FF2B5EF4-FFF2-40B4-BE49-F238E27FC236}">
              <a16:creationId xmlns:a16="http://schemas.microsoft.com/office/drawing/2014/main" id="{BDEC5D79-3120-482D-8AC6-BED0A44DE92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2" name="Line 46">
          <a:extLst>
            <a:ext uri="{FF2B5EF4-FFF2-40B4-BE49-F238E27FC236}">
              <a16:creationId xmlns:a16="http://schemas.microsoft.com/office/drawing/2014/main" id="{06D50ED8-03A2-4AA0-86FF-0736460E290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3" name="Line 47">
          <a:extLst>
            <a:ext uri="{FF2B5EF4-FFF2-40B4-BE49-F238E27FC236}">
              <a16:creationId xmlns:a16="http://schemas.microsoft.com/office/drawing/2014/main" id="{3FCF197E-AFD2-4621-9105-E4DEC62F124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4" name="Line 48">
          <a:extLst>
            <a:ext uri="{FF2B5EF4-FFF2-40B4-BE49-F238E27FC236}">
              <a16:creationId xmlns:a16="http://schemas.microsoft.com/office/drawing/2014/main" id="{DE2262A3-1F57-4141-9040-4DED2C3EB38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5" name="Line 49">
          <a:extLst>
            <a:ext uri="{FF2B5EF4-FFF2-40B4-BE49-F238E27FC236}">
              <a16:creationId xmlns:a16="http://schemas.microsoft.com/office/drawing/2014/main" id="{4BB79A8B-D434-4BB3-892C-3EE4CFB72FC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6" name="Line 50">
          <a:extLst>
            <a:ext uri="{FF2B5EF4-FFF2-40B4-BE49-F238E27FC236}">
              <a16:creationId xmlns:a16="http://schemas.microsoft.com/office/drawing/2014/main" id="{7427CF20-A558-4836-B354-ED37D94F496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7" name="Line 51">
          <a:extLst>
            <a:ext uri="{FF2B5EF4-FFF2-40B4-BE49-F238E27FC236}">
              <a16:creationId xmlns:a16="http://schemas.microsoft.com/office/drawing/2014/main" id="{752657D1-4686-41B7-B2BA-CD5AF1BD866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8" name="Line 182">
          <a:extLst>
            <a:ext uri="{FF2B5EF4-FFF2-40B4-BE49-F238E27FC236}">
              <a16:creationId xmlns:a16="http://schemas.microsoft.com/office/drawing/2014/main" id="{01317107-BC11-4D70-8AE3-D9A0BDB7881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9" name="Line 183">
          <a:extLst>
            <a:ext uri="{FF2B5EF4-FFF2-40B4-BE49-F238E27FC236}">
              <a16:creationId xmlns:a16="http://schemas.microsoft.com/office/drawing/2014/main" id="{B9179C97-1DB9-469A-B8E8-048FFA5A53B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0" name="Line 184">
          <a:extLst>
            <a:ext uri="{FF2B5EF4-FFF2-40B4-BE49-F238E27FC236}">
              <a16:creationId xmlns:a16="http://schemas.microsoft.com/office/drawing/2014/main" id="{DD47DA16-EC70-4CB7-A931-A84760A25CB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1" name="Line 185">
          <a:extLst>
            <a:ext uri="{FF2B5EF4-FFF2-40B4-BE49-F238E27FC236}">
              <a16:creationId xmlns:a16="http://schemas.microsoft.com/office/drawing/2014/main" id="{ED4891F0-3790-4D33-A5FF-F77D7EEB514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2" name="Line 186">
          <a:extLst>
            <a:ext uri="{FF2B5EF4-FFF2-40B4-BE49-F238E27FC236}">
              <a16:creationId xmlns:a16="http://schemas.microsoft.com/office/drawing/2014/main" id="{BBA42FC0-3785-453F-B475-B4C909FC81B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3" name="Line 187">
          <a:extLst>
            <a:ext uri="{FF2B5EF4-FFF2-40B4-BE49-F238E27FC236}">
              <a16:creationId xmlns:a16="http://schemas.microsoft.com/office/drawing/2014/main" id="{EAC88F0A-196D-4ECA-BA49-91585255FC7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4" name="Line 46">
          <a:extLst>
            <a:ext uri="{FF2B5EF4-FFF2-40B4-BE49-F238E27FC236}">
              <a16:creationId xmlns:a16="http://schemas.microsoft.com/office/drawing/2014/main" id="{602A5B47-5800-4119-B177-2F7B7A69F61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5" name="Line 47">
          <a:extLst>
            <a:ext uri="{FF2B5EF4-FFF2-40B4-BE49-F238E27FC236}">
              <a16:creationId xmlns:a16="http://schemas.microsoft.com/office/drawing/2014/main" id="{8A7E71DA-4C37-4A3E-9098-552A7D207EC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6" name="Line 48">
          <a:extLst>
            <a:ext uri="{FF2B5EF4-FFF2-40B4-BE49-F238E27FC236}">
              <a16:creationId xmlns:a16="http://schemas.microsoft.com/office/drawing/2014/main" id="{2B02B7B2-C615-4C1B-87E2-FF4F3385604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7" name="Line 49">
          <a:extLst>
            <a:ext uri="{FF2B5EF4-FFF2-40B4-BE49-F238E27FC236}">
              <a16:creationId xmlns:a16="http://schemas.microsoft.com/office/drawing/2014/main" id="{57E05C78-E39C-4568-BA61-4F9D9217A30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8" name="Line 50">
          <a:extLst>
            <a:ext uri="{FF2B5EF4-FFF2-40B4-BE49-F238E27FC236}">
              <a16:creationId xmlns:a16="http://schemas.microsoft.com/office/drawing/2014/main" id="{192B99E5-CD18-429D-B241-EFC20DBD087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9" name="Line 51">
          <a:extLst>
            <a:ext uri="{FF2B5EF4-FFF2-40B4-BE49-F238E27FC236}">
              <a16:creationId xmlns:a16="http://schemas.microsoft.com/office/drawing/2014/main" id="{C6A28397-D9E6-4C7C-9D93-8A82E684F2E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0" name="Line 182">
          <a:extLst>
            <a:ext uri="{FF2B5EF4-FFF2-40B4-BE49-F238E27FC236}">
              <a16:creationId xmlns:a16="http://schemas.microsoft.com/office/drawing/2014/main" id="{85AFA194-BC3E-4DB3-9D22-54993C2D25D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1" name="Line 183">
          <a:extLst>
            <a:ext uri="{FF2B5EF4-FFF2-40B4-BE49-F238E27FC236}">
              <a16:creationId xmlns:a16="http://schemas.microsoft.com/office/drawing/2014/main" id="{1AB0856B-0E7B-4C7D-9332-4DD62D7422A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2" name="Line 184">
          <a:extLst>
            <a:ext uri="{FF2B5EF4-FFF2-40B4-BE49-F238E27FC236}">
              <a16:creationId xmlns:a16="http://schemas.microsoft.com/office/drawing/2014/main" id="{453232E7-57FF-4673-AEC2-BD42A1F623D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3" name="Line 185">
          <a:extLst>
            <a:ext uri="{FF2B5EF4-FFF2-40B4-BE49-F238E27FC236}">
              <a16:creationId xmlns:a16="http://schemas.microsoft.com/office/drawing/2014/main" id="{14A121C9-5B44-46CF-B378-EC6241E3C23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4" name="Line 186">
          <a:extLst>
            <a:ext uri="{FF2B5EF4-FFF2-40B4-BE49-F238E27FC236}">
              <a16:creationId xmlns:a16="http://schemas.microsoft.com/office/drawing/2014/main" id="{0B4CD1D4-E41A-4F78-BCF4-D2D5D1F50F5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5" name="Line 187">
          <a:extLst>
            <a:ext uri="{FF2B5EF4-FFF2-40B4-BE49-F238E27FC236}">
              <a16:creationId xmlns:a16="http://schemas.microsoft.com/office/drawing/2014/main" id="{B3F4A3D1-4FE5-4B7B-AF86-14F49DA004E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3CDC28AC-C508-471E-9A8E-9CE5BD4F7782}"/>
            </a:ext>
          </a:extLst>
        </xdr:cNvPr>
        <xdr:cNvSpPr txBox="1">
          <a:spLocks noChangeArrowheads="1"/>
        </xdr:cNvSpPr>
      </xdr:nvSpPr>
      <xdr:spPr bwMode="auto">
        <a:xfrm>
          <a:off x="11277600" y="79248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F2437AEA-5E99-4B8D-BA75-E1BBC29E4052}"/>
            </a:ext>
          </a:extLst>
        </xdr:cNvPr>
        <xdr:cNvSpPr txBox="1">
          <a:spLocks noChangeArrowheads="1"/>
        </xdr:cNvSpPr>
      </xdr:nvSpPr>
      <xdr:spPr bwMode="auto">
        <a:xfrm>
          <a:off x="11277600" y="79248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87EBDBDB-9D13-4ED5-9ADB-D5001C3BC620}"/>
            </a:ext>
          </a:extLst>
        </xdr:cNvPr>
        <xdr:cNvSpPr txBox="1">
          <a:spLocks noChangeArrowheads="1"/>
        </xdr:cNvSpPr>
      </xdr:nvSpPr>
      <xdr:spPr bwMode="auto">
        <a:xfrm>
          <a:off x="11277600" y="79248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2717BB02-E4CB-4E22-A691-A8E90C2186C9}"/>
            </a:ext>
          </a:extLst>
        </xdr:cNvPr>
        <xdr:cNvSpPr txBox="1">
          <a:spLocks noChangeArrowheads="1"/>
        </xdr:cNvSpPr>
      </xdr:nvSpPr>
      <xdr:spPr bwMode="auto">
        <a:xfrm>
          <a:off x="11277600" y="79248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0" name="Line 46">
          <a:extLst>
            <a:ext uri="{FF2B5EF4-FFF2-40B4-BE49-F238E27FC236}">
              <a16:creationId xmlns:a16="http://schemas.microsoft.com/office/drawing/2014/main" id="{5ED83036-E570-4DA6-B68A-61FB80E1E2C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1" name="Line 47">
          <a:extLst>
            <a:ext uri="{FF2B5EF4-FFF2-40B4-BE49-F238E27FC236}">
              <a16:creationId xmlns:a16="http://schemas.microsoft.com/office/drawing/2014/main" id="{B1610A95-4CE9-4228-BDBE-5AE29699515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2" name="Line 48">
          <a:extLst>
            <a:ext uri="{FF2B5EF4-FFF2-40B4-BE49-F238E27FC236}">
              <a16:creationId xmlns:a16="http://schemas.microsoft.com/office/drawing/2014/main" id="{BA6D8A74-0FB3-4C20-9EFB-27F3C041437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3" name="Line 49">
          <a:extLst>
            <a:ext uri="{FF2B5EF4-FFF2-40B4-BE49-F238E27FC236}">
              <a16:creationId xmlns:a16="http://schemas.microsoft.com/office/drawing/2014/main" id="{742FFA38-70F5-4065-901C-572897B9BDB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4" name="Line 50">
          <a:extLst>
            <a:ext uri="{FF2B5EF4-FFF2-40B4-BE49-F238E27FC236}">
              <a16:creationId xmlns:a16="http://schemas.microsoft.com/office/drawing/2014/main" id="{81BBF032-D0E9-40BF-BCFB-2F18E5185B6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5" name="Line 51">
          <a:extLst>
            <a:ext uri="{FF2B5EF4-FFF2-40B4-BE49-F238E27FC236}">
              <a16:creationId xmlns:a16="http://schemas.microsoft.com/office/drawing/2014/main" id="{FB078E95-630A-461D-AA15-AC27EC2BAA6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6" name="Line 182">
          <a:extLst>
            <a:ext uri="{FF2B5EF4-FFF2-40B4-BE49-F238E27FC236}">
              <a16:creationId xmlns:a16="http://schemas.microsoft.com/office/drawing/2014/main" id="{40013BAB-8266-4FDE-A09C-B2095FC9820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7" name="Line 183">
          <a:extLst>
            <a:ext uri="{FF2B5EF4-FFF2-40B4-BE49-F238E27FC236}">
              <a16:creationId xmlns:a16="http://schemas.microsoft.com/office/drawing/2014/main" id="{34816C4B-7671-4424-9A18-2915F0EE6FF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8" name="Line 184">
          <a:extLst>
            <a:ext uri="{FF2B5EF4-FFF2-40B4-BE49-F238E27FC236}">
              <a16:creationId xmlns:a16="http://schemas.microsoft.com/office/drawing/2014/main" id="{335BF7DB-C733-4DDF-AA8D-46B1557CB2C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9" name="Line 185">
          <a:extLst>
            <a:ext uri="{FF2B5EF4-FFF2-40B4-BE49-F238E27FC236}">
              <a16:creationId xmlns:a16="http://schemas.microsoft.com/office/drawing/2014/main" id="{7DB5BB5E-F034-4EC3-81DE-BA032ECCD48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0" name="Line 186">
          <a:extLst>
            <a:ext uri="{FF2B5EF4-FFF2-40B4-BE49-F238E27FC236}">
              <a16:creationId xmlns:a16="http://schemas.microsoft.com/office/drawing/2014/main" id="{1E2B96F5-5314-4132-82F6-D69E72C386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1" name="Line 187">
          <a:extLst>
            <a:ext uri="{FF2B5EF4-FFF2-40B4-BE49-F238E27FC236}">
              <a16:creationId xmlns:a16="http://schemas.microsoft.com/office/drawing/2014/main" id="{BA05E2CA-3876-441E-A777-270E0FD5E64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2" name="Line 46">
          <a:extLst>
            <a:ext uri="{FF2B5EF4-FFF2-40B4-BE49-F238E27FC236}">
              <a16:creationId xmlns:a16="http://schemas.microsoft.com/office/drawing/2014/main" id="{D5078B8E-88B0-4BDC-A717-B063BDAF5E2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3" name="Line 47">
          <a:extLst>
            <a:ext uri="{FF2B5EF4-FFF2-40B4-BE49-F238E27FC236}">
              <a16:creationId xmlns:a16="http://schemas.microsoft.com/office/drawing/2014/main" id="{8482311E-315B-4E7F-B9C2-15040AA7757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4" name="Line 48">
          <a:extLst>
            <a:ext uri="{FF2B5EF4-FFF2-40B4-BE49-F238E27FC236}">
              <a16:creationId xmlns:a16="http://schemas.microsoft.com/office/drawing/2014/main" id="{A83B371B-6B26-44A7-8F3B-E66C21B7FEB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5" name="Line 49">
          <a:extLst>
            <a:ext uri="{FF2B5EF4-FFF2-40B4-BE49-F238E27FC236}">
              <a16:creationId xmlns:a16="http://schemas.microsoft.com/office/drawing/2014/main" id="{BDA8629C-22D2-424E-A424-830B4DDDBD4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6" name="Line 50">
          <a:extLst>
            <a:ext uri="{FF2B5EF4-FFF2-40B4-BE49-F238E27FC236}">
              <a16:creationId xmlns:a16="http://schemas.microsoft.com/office/drawing/2014/main" id="{00D24931-9171-4BA0-A65D-63117AD9018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7" name="Line 51">
          <a:extLst>
            <a:ext uri="{FF2B5EF4-FFF2-40B4-BE49-F238E27FC236}">
              <a16:creationId xmlns:a16="http://schemas.microsoft.com/office/drawing/2014/main" id="{8F811586-3AFA-457D-B3B6-C6541EF4602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8" name="Line 182">
          <a:extLst>
            <a:ext uri="{FF2B5EF4-FFF2-40B4-BE49-F238E27FC236}">
              <a16:creationId xmlns:a16="http://schemas.microsoft.com/office/drawing/2014/main" id="{DF48EE31-1BFB-4AA3-83A3-78419EFB8F9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9" name="Line 183">
          <a:extLst>
            <a:ext uri="{FF2B5EF4-FFF2-40B4-BE49-F238E27FC236}">
              <a16:creationId xmlns:a16="http://schemas.microsoft.com/office/drawing/2014/main" id="{941687AD-C8EC-485C-88E1-DB17882140C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0" name="Line 184">
          <a:extLst>
            <a:ext uri="{FF2B5EF4-FFF2-40B4-BE49-F238E27FC236}">
              <a16:creationId xmlns:a16="http://schemas.microsoft.com/office/drawing/2014/main" id="{1DB12297-55A3-471C-953C-2C436FEE287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1" name="Line 185">
          <a:extLst>
            <a:ext uri="{FF2B5EF4-FFF2-40B4-BE49-F238E27FC236}">
              <a16:creationId xmlns:a16="http://schemas.microsoft.com/office/drawing/2014/main" id="{2F5049DD-FD11-4A53-9A7D-4EB81B5D7E2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2" name="Line 186">
          <a:extLst>
            <a:ext uri="{FF2B5EF4-FFF2-40B4-BE49-F238E27FC236}">
              <a16:creationId xmlns:a16="http://schemas.microsoft.com/office/drawing/2014/main" id="{A952A563-5FCB-4AD9-B08A-ED014F66805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3" name="Line 187">
          <a:extLst>
            <a:ext uri="{FF2B5EF4-FFF2-40B4-BE49-F238E27FC236}">
              <a16:creationId xmlns:a16="http://schemas.microsoft.com/office/drawing/2014/main" id="{431B0B40-727A-43C1-A2B1-DBFDCB13785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4" name="Line 46">
          <a:extLst>
            <a:ext uri="{FF2B5EF4-FFF2-40B4-BE49-F238E27FC236}">
              <a16:creationId xmlns:a16="http://schemas.microsoft.com/office/drawing/2014/main" id="{795124CB-392B-4245-B5A4-6D04382B39D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5" name="Line 47">
          <a:extLst>
            <a:ext uri="{FF2B5EF4-FFF2-40B4-BE49-F238E27FC236}">
              <a16:creationId xmlns:a16="http://schemas.microsoft.com/office/drawing/2014/main" id="{FD6CB999-B73B-49CF-A532-AC742F597DA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6" name="Line 48">
          <a:extLst>
            <a:ext uri="{FF2B5EF4-FFF2-40B4-BE49-F238E27FC236}">
              <a16:creationId xmlns:a16="http://schemas.microsoft.com/office/drawing/2014/main" id="{6B740D91-E623-4558-BB58-B7D5B35B319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7" name="Line 49">
          <a:extLst>
            <a:ext uri="{FF2B5EF4-FFF2-40B4-BE49-F238E27FC236}">
              <a16:creationId xmlns:a16="http://schemas.microsoft.com/office/drawing/2014/main" id="{94FF6E87-62A3-405E-BA67-E77E91A8F32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8" name="Line 50">
          <a:extLst>
            <a:ext uri="{FF2B5EF4-FFF2-40B4-BE49-F238E27FC236}">
              <a16:creationId xmlns:a16="http://schemas.microsoft.com/office/drawing/2014/main" id="{7E48398D-BCB6-42A5-BEDC-700ED67CCD9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9" name="Line 51">
          <a:extLst>
            <a:ext uri="{FF2B5EF4-FFF2-40B4-BE49-F238E27FC236}">
              <a16:creationId xmlns:a16="http://schemas.microsoft.com/office/drawing/2014/main" id="{EFD20ED5-A371-459C-974C-DC682DAAA91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0" name="Line 182">
          <a:extLst>
            <a:ext uri="{FF2B5EF4-FFF2-40B4-BE49-F238E27FC236}">
              <a16:creationId xmlns:a16="http://schemas.microsoft.com/office/drawing/2014/main" id="{D8D16539-1FAE-44F7-8DC0-3223231DE37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1" name="Line 183">
          <a:extLst>
            <a:ext uri="{FF2B5EF4-FFF2-40B4-BE49-F238E27FC236}">
              <a16:creationId xmlns:a16="http://schemas.microsoft.com/office/drawing/2014/main" id="{9ED12766-7F76-40AD-A4CD-A2534B1626F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2" name="Line 184">
          <a:extLst>
            <a:ext uri="{FF2B5EF4-FFF2-40B4-BE49-F238E27FC236}">
              <a16:creationId xmlns:a16="http://schemas.microsoft.com/office/drawing/2014/main" id="{96810729-F9AC-4D1C-A53E-A7749AB0106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3" name="Line 185">
          <a:extLst>
            <a:ext uri="{FF2B5EF4-FFF2-40B4-BE49-F238E27FC236}">
              <a16:creationId xmlns:a16="http://schemas.microsoft.com/office/drawing/2014/main" id="{0D88592B-389B-4308-BBEC-C2CF0E1AF4E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4" name="Line 186">
          <a:extLst>
            <a:ext uri="{FF2B5EF4-FFF2-40B4-BE49-F238E27FC236}">
              <a16:creationId xmlns:a16="http://schemas.microsoft.com/office/drawing/2014/main" id="{EA7C1A30-8BD1-47FF-BE5A-B99B4B28E84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5" name="Line 187">
          <a:extLst>
            <a:ext uri="{FF2B5EF4-FFF2-40B4-BE49-F238E27FC236}">
              <a16:creationId xmlns:a16="http://schemas.microsoft.com/office/drawing/2014/main" id="{E647559F-0F44-443D-9DC9-BF0C62BDC1C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6" name="Line 46">
          <a:extLst>
            <a:ext uri="{FF2B5EF4-FFF2-40B4-BE49-F238E27FC236}">
              <a16:creationId xmlns:a16="http://schemas.microsoft.com/office/drawing/2014/main" id="{D581FAA5-2125-4CE8-8634-F5C84BC9217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7" name="Line 47">
          <a:extLst>
            <a:ext uri="{FF2B5EF4-FFF2-40B4-BE49-F238E27FC236}">
              <a16:creationId xmlns:a16="http://schemas.microsoft.com/office/drawing/2014/main" id="{5A8C2E3A-3A3D-4D56-8632-FBC6E6455F0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8" name="Line 48">
          <a:extLst>
            <a:ext uri="{FF2B5EF4-FFF2-40B4-BE49-F238E27FC236}">
              <a16:creationId xmlns:a16="http://schemas.microsoft.com/office/drawing/2014/main" id="{A7702CF8-0BC8-4A3A-AA25-2C837F0FDBE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9" name="Line 49">
          <a:extLst>
            <a:ext uri="{FF2B5EF4-FFF2-40B4-BE49-F238E27FC236}">
              <a16:creationId xmlns:a16="http://schemas.microsoft.com/office/drawing/2014/main" id="{FAACF34C-0FCE-4AA5-9F0F-96F1356D577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0" name="Line 50">
          <a:extLst>
            <a:ext uri="{FF2B5EF4-FFF2-40B4-BE49-F238E27FC236}">
              <a16:creationId xmlns:a16="http://schemas.microsoft.com/office/drawing/2014/main" id="{6CBD16D4-D565-4328-B6F2-AB0FD60103C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1" name="Line 51">
          <a:extLst>
            <a:ext uri="{FF2B5EF4-FFF2-40B4-BE49-F238E27FC236}">
              <a16:creationId xmlns:a16="http://schemas.microsoft.com/office/drawing/2014/main" id="{2CA3186C-EE8C-4002-8091-1C24A67890A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2" name="Line 182">
          <a:extLst>
            <a:ext uri="{FF2B5EF4-FFF2-40B4-BE49-F238E27FC236}">
              <a16:creationId xmlns:a16="http://schemas.microsoft.com/office/drawing/2014/main" id="{28CE6987-0754-42A6-8D09-DD01C01FF57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3" name="Line 183">
          <a:extLst>
            <a:ext uri="{FF2B5EF4-FFF2-40B4-BE49-F238E27FC236}">
              <a16:creationId xmlns:a16="http://schemas.microsoft.com/office/drawing/2014/main" id="{0FE40452-024E-415E-A2C7-F5CDB124F6E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4" name="Line 184">
          <a:extLst>
            <a:ext uri="{FF2B5EF4-FFF2-40B4-BE49-F238E27FC236}">
              <a16:creationId xmlns:a16="http://schemas.microsoft.com/office/drawing/2014/main" id="{4C1C22BE-FED1-4660-84F7-33A3478D329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5" name="Line 185">
          <a:extLst>
            <a:ext uri="{FF2B5EF4-FFF2-40B4-BE49-F238E27FC236}">
              <a16:creationId xmlns:a16="http://schemas.microsoft.com/office/drawing/2014/main" id="{5F6B8E1F-1E46-413A-8DAB-31E48C58735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6" name="Line 186">
          <a:extLst>
            <a:ext uri="{FF2B5EF4-FFF2-40B4-BE49-F238E27FC236}">
              <a16:creationId xmlns:a16="http://schemas.microsoft.com/office/drawing/2014/main" id="{31344A71-0444-4D26-B87D-870F13CBA3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7" name="Line 187">
          <a:extLst>
            <a:ext uri="{FF2B5EF4-FFF2-40B4-BE49-F238E27FC236}">
              <a16:creationId xmlns:a16="http://schemas.microsoft.com/office/drawing/2014/main" id="{F98461FB-E0A1-4F49-83DA-B713AAE9764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8" name="Line 46">
          <a:extLst>
            <a:ext uri="{FF2B5EF4-FFF2-40B4-BE49-F238E27FC236}">
              <a16:creationId xmlns:a16="http://schemas.microsoft.com/office/drawing/2014/main" id="{9482518F-1D69-40A5-9C4B-F422A7D83C8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9" name="Line 47">
          <a:extLst>
            <a:ext uri="{FF2B5EF4-FFF2-40B4-BE49-F238E27FC236}">
              <a16:creationId xmlns:a16="http://schemas.microsoft.com/office/drawing/2014/main" id="{2E2B64BD-240E-4B23-856D-3A787E6C62F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0" name="Line 48">
          <a:extLst>
            <a:ext uri="{FF2B5EF4-FFF2-40B4-BE49-F238E27FC236}">
              <a16:creationId xmlns:a16="http://schemas.microsoft.com/office/drawing/2014/main" id="{FF3CFB85-7855-4F93-83E4-99FF05EDAF4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1" name="Line 49">
          <a:extLst>
            <a:ext uri="{FF2B5EF4-FFF2-40B4-BE49-F238E27FC236}">
              <a16:creationId xmlns:a16="http://schemas.microsoft.com/office/drawing/2014/main" id="{A7E6CBFF-6959-41F7-82F1-40290DE6DAF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2" name="Line 50">
          <a:extLst>
            <a:ext uri="{FF2B5EF4-FFF2-40B4-BE49-F238E27FC236}">
              <a16:creationId xmlns:a16="http://schemas.microsoft.com/office/drawing/2014/main" id="{1A96ADD5-7933-4BE8-A806-611D6D38472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3" name="Line 51">
          <a:extLst>
            <a:ext uri="{FF2B5EF4-FFF2-40B4-BE49-F238E27FC236}">
              <a16:creationId xmlns:a16="http://schemas.microsoft.com/office/drawing/2014/main" id="{57DBE771-2A26-4169-ABC4-2018FD4A648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4" name="Line 182">
          <a:extLst>
            <a:ext uri="{FF2B5EF4-FFF2-40B4-BE49-F238E27FC236}">
              <a16:creationId xmlns:a16="http://schemas.microsoft.com/office/drawing/2014/main" id="{71EC4C56-230B-4B3A-A424-E7E228CDA25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5" name="Line 183">
          <a:extLst>
            <a:ext uri="{FF2B5EF4-FFF2-40B4-BE49-F238E27FC236}">
              <a16:creationId xmlns:a16="http://schemas.microsoft.com/office/drawing/2014/main" id="{0CD05DF4-58E5-446A-941F-E517D0D5DF9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6" name="Line 184">
          <a:extLst>
            <a:ext uri="{FF2B5EF4-FFF2-40B4-BE49-F238E27FC236}">
              <a16:creationId xmlns:a16="http://schemas.microsoft.com/office/drawing/2014/main" id="{8F1F3793-B8C1-4ABC-B7EB-E3A00FE0825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7" name="Line 185">
          <a:extLst>
            <a:ext uri="{FF2B5EF4-FFF2-40B4-BE49-F238E27FC236}">
              <a16:creationId xmlns:a16="http://schemas.microsoft.com/office/drawing/2014/main" id="{87E6D82A-5D78-4C53-A15F-CBE9831F0CF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8" name="Line 186">
          <a:extLst>
            <a:ext uri="{FF2B5EF4-FFF2-40B4-BE49-F238E27FC236}">
              <a16:creationId xmlns:a16="http://schemas.microsoft.com/office/drawing/2014/main" id="{AF539121-F96F-4CBC-A31B-527B51950FD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9" name="Line 187">
          <a:extLst>
            <a:ext uri="{FF2B5EF4-FFF2-40B4-BE49-F238E27FC236}">
              <a16:creationId xmlns:a16="http://schemas.microsoft.com/office/drawing/2014/main" id="{2DCCD8E5-E07C-4118-A828-0ABDB1DE74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0" name="Line 46">
          <a:extLst>
            <a:ext uri="{FF2B5EF4-FFF2-40B4-BE49-F238E27FC236}">
              <a16:creationId xmlns:a16="http://schemas.microsoft.com/office/drawing/2014/main" id="{F25CE0F9-A00C-4309-B4A6-D96F506A867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1" name="Line 47">
          <a:extLst>
            <a:ext uri="{FF2B5EF4-FFF2-40B4-BE49-F238E27FC236}">
              <a16:creationId xmlns:a16="http://schemas.microsoft.com/office/drawing/2014/main" id="{6FD3C9A1-9379-4AF0-8D10-4BEC00BAB26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2" name="Line 48">
          <a:extLst>
            <a:ext uri="{FF2B5EF4-FFF2-40B4-BE49-F238E27FC236}">
              <a16:creationId xmlns:a16="http://schemas.microsoft.com/office/drawing/2014/main" id="{8741ED79-880E-4794-A0CB-798E1832B69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3" name="Line 49">
          <a:extLst>
            <a:ext uri="{FF2B5EF4-FFF2-40B4-BE49-F238E27FC236}">
              <a16:creationId xmlns:a16="http://schemas.microsoft.com/office/drawing/2014/main" id="{337817ED-CCAC-412C-88EC-B0E6CEC5373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4" name="Line 50">
          <a:extLst>
            <a:ext uri="{FF2B5EF4-FFF2-40B4-BE49-F238E27FC236}">
              <a16:creationId xmlns:a16="http://schemas.microsoft.com/office/drawing/2014/main" id="{B429FA25-55A5-4081-9133-F69D21F6D04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5" name="Line 51">
          <a:extLst>
            <a:ext uri="{FF2B5EF4-FFF2-40B4-BE49-F238E27FC236}">
              <a16:creationId xmlns:a16="http://schemas.microsoft.com/office/drawing/2014/main" id="{D754FBBA-96B0-44AB-9BEB-6CA238D970B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6" name="Line 182">
          <a:extLst>
            <a:ext uri="{FF2B5EF4-FFF2-40B4-BE49-F238E27FC236}">
              <a16:creationId xmlns:a16="http://schemas.microsoft.com/office/drawing/2014/main" id="{6700E73E-618C-43F1-9B74-8F43AD622F2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7" name="Line 183">
          <a:extLst>
            <a:ext uri="{FF2B5EF4-FFF2-40B4-BE49-F238E27FC236}">
              <a16:creationId xmlns:a16="http://schemas.microsoft.com/office/drawing/2014/main" id="{0E2ACA48-628F-451A-B004-75F6EC63EEC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8" name="Line 184">
          <a:extLst>
            <a:ext uri="{FF2B5EF4-FFF2-40B4-BE49-F238E27FC236}">
              <a16:creationId xmlns:a16="http://schemas.microsoft.com/office/drawing/2014/main" id="{A6FFDE5E-B922-4329-830B-B0D75721336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9" name="Line 185">
          <a:extLst>
            <a:ext uri="{FF2B5EF4-FFF2-40B4-BE49-F238E27FC236}">
              <a16:creationId xmlns:a16="http://schemas.microsoft.com/office/drawing/2014/main" id="{72C41C9B-32CA-471F-9252-A6199994FD6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0" name="Line 186">
          <a:extLst>
            <a:ext uri="{FF2B5EF4-FFF2-40B4-BE49-F238E27FC236}">
              <a16:creationId xmlns:a16="http://schemas.microsoft.com/office/drawing/2014/main" id="{28F9EC85-28EE-4373-92C2-835DE1A24FA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1" name="Line 187">
          <a:extLst>
            <a:ext uri="{FF2B5EF4-FFF2-40B4-BE49-F238E27FC236}">
              <a16:creationId xmlns:a16="http://schemas.microsoft.com/office/drawing/2014/main" id="{F2467757-B6CD-4CBE-BE21-7A06F1C634F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2" name="Line 46">
          <a:extLst>
            <a:ext uri="{FF2B5EF4-FFF2-40B4-BE49-F238E27FC236}">
              <a16:creationId xmlns:a16="http://schemas.microsoft.com/office/drawing/2014/main" id="{11B1CDA9-20F0-4B0F-B0A5-9139BE63D8F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3" name="Line 47">
          <a:extLst>
            <a:ext uri="{FF2B5EF4-FFF2-40B4-BE49-F238E27FC236}">
              <a16:creationId xmlns:a16="http://schemas.microsoft.com/office/drawing/2014/main" id="{0970629B-8F25-4C22-88BB-5639AF76863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4" name="Line 48">
          <a:extLst>
            <a:ext uri="{FF2B5EF4-FFF2-40B4-BE49-F238E27FC236}">
              <a16:creationId xmlns:a16="http://schemas.microsoft.com/office/drawing/2014/main" id="{E034C0A3-DABE-4817-9FA0-6EC4E700D23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5" name="Line 49">
          <a:extLst>
            <a:ext uri="{FF2B5EF4-FFF2-40B4-BE49-F238E27FC236}">
              <a16:creationId xmlns:a16="http://schemas.microsoft.com/office/drawing/2014/main" id="{4D294CD9-55E0-41ED-A679-317489B0895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6" name="Line 50">
          <a:extLst>
            <a:ext uri="{FF2B5EF4-FFF2-40B4-BE49-F238E27FC236}">
              <a16:creationId xmlns:a16="http://schemas.microsoft.com/office/drawing/2014/main" id="{F5484DA9-16EA-4710-9443-45F7B282811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7" name="Line 51">
          <a:extLst>
            <a:ext uri="{FF2B5EF4-FFF2-40B4-BE49-F238E27FC236}">
              <a16:creationId xmlns:a16="http://schemas.microsoft.com/office/drawing/2014/main" id="{8A741993-AFBF-419E-A6D2-0BC14B5F10B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8" name="Line 182">
          <a:extLst>
            <a:ext uri="{FF2B5EF4-FFF2-40B4-BE49-F238E27FC236}">
              <a16:creationId xmlns:a16="http://schemas.microsoft.com/office/drawing/2014/main" id="{470B75DE-24D5-4986-AFA1-C8FB4C3F816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9" name="Line 183">
          <a:extLst>
            <a:ext uri="{FF2B5EF4-FFF2-40B4-BE49-F238E27FC236}">
              <a16:creationId xmlns:a16="http://schemas.microsoft.com/office/drawing/2014/main" id="{DF15413E-7892-4537-831D-71B6DC444AE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0" name="Line 184">
          <a:extLst>
            <a:ext uri="{FF2B5EF4-FFF2-40B4-BE49-F238E27FC236}">
              <a16:creationId xmlns:a16="http://schemas.microsoft.com/office/drawing/2014/main" id="{63A3438B-EA73-41E9-83BB-6C9E59BCF1D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1" name="Line 185">
          <a:extLst>
            <a:ext uri="{FF2B5EF4-FFF2-40B4-BE49-F238E27FC236}">
              <a16:creationId xmlns:a16="http://schemas.microsoft.com/office/drawing/2014/main" id="{D65419B6-8C08-4189-9DE0-943E97D54AC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2" name="Line 186">
          <a:extLst>
            <a:ext uri="{FF2B5EF4-FFF2-40B4-BE49-F238E27FC236}">
              <a16:creationId xmlns:a16="http://schemas.microsoft.com/office/drawing/2014/main" id="{55F20B14-881C-48B8-892C-219BC4106B7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3" name="Line 187">
          <a:extLst>
            <a:ext uri="{FF2B5EF4-FFF2-40B4-BE49-F238E27FC236}">
              <a16:creationId xmlns:a16="http://schemas.microsoft.com/office/drawing/2014/main" id="{DA8D3653-27F0-423E-A335-0D5766BA490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4" name="Line 46">
          <a:extLst>
            <a:ext uri="{FF2B5EF4-FFF2-40B4-BE49-F238E27FC236}">
              <a16:creationId xmlns:a16="http://schemas.microsoft.com/office/drawing/2014/main" id="{3B3EDFE1-87FA-4923-B556-A5917235D1C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5" name="Line 47">
          <a:extLst>
            <a:ext uri="{FF2B5EF4-FFF2-40B4-BE49-F238E27FC236}">
              <a16:creationId xmlns:a16="http://schemas.microsoft.com/office/drawing/2014/main" id="{8911B170-C493-4D63-9122-8148C982521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6" name="Line 48">
          <a:extLst>
            <a:ext uri="{FF2B5EF4-FFF2-40B4-BE49-F238E27FC236}">
              <a16:creationId xmlns:a16="http://schemas.microsoft.com/office/drawing/2014/main" id="{D868A429-0AC3-42F9-B5D0-1DC6ED8C939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7" name="Line 49">
          <a:extLst>
            <a:ext uri="{FF2B5EF4-FFF2-40B4-BE49-F238E27FC236}">
              <a16:creationId xmlns:a16="http://schemas.microsoft.com/office/drawing/2014/main" id="{CB2CE709-3086-4550-9538-9FE4F6EA8FC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8" name="Line 50">
          <a:extLst>
            <a:ext uri="{FF2B5EF4-FFF2-40B4-BE49-F238E27FC236}">
              <a16:creationId xmlns:a16="http://schemas.microsoft.com/office/drawing/2014/main" id="{B3018F8C-08A5-462F-A33D-EF56DAA8E1A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9" name="Line 51">
          <a:extLst>
            <a:ext uri="{FF2B5EF4-FFF2-40B4-BE49-F238E27FC236}">
              <a16:creationId xmlns:a16="http://schemas.microsoft.com/office/drawing/2014/main" id="{CEAE8646-7A62-49A3-BFCF-D158C5E4ECF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0" name="Line 182">
          <a:extLst>
            <a:ext uri="{FF2B5EF4-FFF2-40B4-BE49-F238E27FC236}">
              <a16:creationId xmlns:a16="http://schemas.microsoft.com/office/drawing/2014/main" id="{C12A682F-B597-47E9-8759-63F2456EAA8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1" name="Line 183">
          <a:extLst>
            <a:ext uri="{FF2B5EF4-FFF2-40B4-BE49-F238E27FC236}">
              <a16:creationId xmlns:a16="http://schemas.microsoft.com/office/drawing/2014/main" id="{BA7445BB-350A-4AB5-9D21-2C3F0349D73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2" name="Line 184">
          <a:extLst>
            <a:ext uri="{FF2B5EF4-FFF2-40B4-BE49-F238E27FC236}">
              <a16:creationId xmlns:a16="http://schemas.microsoft.com/office/drawing/2014/main" id="{8D60FF33-DE5D-426C-BE99-96E8354F84C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3" name="Line 185">
          <a:extLst>
            <a:ext uri="{FF2B5EF4-FFF2-40B4-BE49-F238E27FC236}">
              <a16:creationId xmlns:a16="http://schemas.microsoft.com/office/drawing/2014/main" id="{72C5162E-00AC-4D70-B176-05F8FE855A0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4" name="Line 186">
          <a:extLst>
            <a:ext uri="{FF2B5EF4-FFF2-40B4-BE49-F238E27FC236}">
              <a16:creationId xmlns:a16="http://schemas.microsoft.com/office/drawing/2014/main" id="{16E45ACD-3E98-4CE6-B78E-675BF3E2BDF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5" name="Line 187">
          <a:extLst>
            <a:ext uri="{FF2B5EF4-FFF2-40B4-BE49-F238E27FC236}">
              <a16:creationId xmlns:a16="http://schemas.microsoft.com/office/drawing/2014/main" id="{073942B8-C2C9-409D-8234-039BC4D03F9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6" name="Line 46">
          <a:extLst>
            <a:ext uri="{FF2B5EF4-FFF2-40B4-BE49-F238E27FC236}">
              <a16:creationId xmlns:a16="http://schemas.microsoft.com/office/drawing/2014/main" id="{5FB58D1B-822F-477F-84EF-D490D1B0130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7" name="Line 47">
          <a:extLst>
            <a:ext uri="{FF2B5EF4-FFF2-40B4-BE49-F238E27FC236}">
              <a16:creationId xmlns:a16="http://schemas.microsoft.com/office/drawing/2014/main" id="{EE3BE710-82BB-46D5-986C-E9F85D0948F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8" name="Line 48">
          <a:extLst>
            <a:ext uri="{FF2B5EF4-FFF2-40B4-BE49-F238E27FC236}">
              <a16:creationId xmlns:a16="http://schemas.microsoft.com/office/drawing/2014/main" id="{C0913970-A7DD-485B-9083-4ACF73A6271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9" name="Line 49">
          <a:extLst>
            <a:ext uri="{FF2B5EF4-FFF2-40B4-BE49-F238E27FC236}">
              <a16:creationId xmlns:a16="http://schemas.microsoft.com/office/drawing/2014/main" id="{1F7720A1-D234-40AB-8950-8FBA90F08A6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0" name="Line 50">
          <a:extLst>
            <a:ext uri="{FF2B5EF4-FFF2-40B4-BE49-F238E27FC236}">
              <a16:creationId xmlns:a16="http://schemas.microsoft.com/office/drawing/2014/main" id="{29C40BF7-241F-420C-915E-81223BD31BD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1" name="Line 51">
          <a:extLst>
            <a:ext uri="{FF2B5EF4-FFF2-40B4-BE49-F238E27FC236}">
              <a16:creationId xmlns:a16="http://schemas.microsoft.com/office/drawing/2014/main" id="{46B64F7A-8F88-4B7C-8E54-00673BB59F4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2" name="Line 182">
          <a:extLst>
            <a:ext uri="{FF2B5EF4-FFF2-40B4-BE49-F238E27FC236}">
              <a16:creationId xmlns:a16="http://schemas.microsoft.com/office/drawing/2014/main" id="{E7AF237A-DBD2-40DC-8FA2-76D9285148F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3" name="Line 183">
          <a:extLst>
            <a:ext uri="{FF2B5EF4-FFF2-40B4-BE49-F238E27FC236}">
              <a16:creationId xmlns:a16="http://schemas.microsoft.com/office/drawing/2014/main" id="{92F414C6-CC6F-4858-ACC4-E9FCCE3B3B4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4" name="Line 184">
          <a:extLst>
            <a:ext uri="{FF2B5EF4-FFF2-40B4-BE49-F238E27FC236}">
              <a16:creationId xmlns:a16="http://schemas.microsoft.com/office/drawing/2014/main" id="{E9A02B38-BAF2-437F-8498-9B8CFD13764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5" name="Line 185">
          <a:extLst>
            <a:ext uri="{FF2B5EF4-FFF2-40B4-BE49-F238E27FC236}">
              <a16:creationId xmlns:a16="http://schemas.microsoft.com/office/drawing/2014/main" id="{516509CB-4C43-4662-AEC8-4AB202082C2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6" name="Line 186">
          <a:extLst>
            <a:ext uri="{FF2B5EF4-FFF2-40B4-BE49-F238E27FC236}">
              <a16:creationId xmlns:a16="http://schemas.microsoft.com/office/drawing/2014/main" id="{0F32A536-8656-49B1-93E4-544CDD27EC7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7" name="Line 187">
          <a:extLst>
            <a:ext uri="{FF2B5EF4-FFF2-40B4-BE49-F238E27FC236}">
              <a16:creationId xmlns:a16="http://schemas.microsoft.com/office/drawing/2014/main" id="{F1B00ADB-609E-47D7-9BE2-867C9BE4131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8" name="Line 46">
          <a:extLst>
            <a:ext uri="{FF2B5EF4-FFF2-40B4-BE49-F238E27FC236}">
              <a16:creationId xmlns:a16="http://schemas.microsoft.com/office/drawing/2014/main" id="{304CA6D3-DE75-4F30-A32E-B46F035FE4B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9" name="Line 47">
          <a:extLst>
            <a:ext uri="{FF2B5EF4-FFF2-40B4-BE49-F238E27FC236}">
              <a16:creationId xmlns:a16="http://schemas.microsoft.com/office/drawing/2014/main" id="{2F97D1C9-5EF8-411C-8B89-6F494009739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0" name="Line 48">
          <a:extLst>
            <a:ext uri="{FF2B5EF4-FFF2-40B4-BE49-F238E27FC236}">
              <a16:creationId xmlns:a16="http://schemas.microsoft.com/office/drawing/2014/main" id="{79785CFA-38F7-4770-A8DA-875B2B76390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1" name="Line 49">
          <a:extLst>
            <a:ext uri="{FF2B5EF4-FFF2-40B4-BE49-F238E27FC236}">
              <a16:creationId xmlns:a16="http://schemas.microsoft.com/office/drawing/2014/main" id="{A94D0071-350D-46B4-A0D7-FD08F40DBFC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2" name="Line 50">
          <a:extLst>
            <a:ext uri="{FF2B5EF4-FFF2-40B4-BE49-F238E27FC236}">
              <a16:creationId xmlns:a16="http://schemas.microsoft.com/office/drawing/2014/main" id="{175113E4-5CB5-4E62-9F2D-708CF3DACC9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3" name="Line 51">
          <a:extLst>
            <a:ext uri="{FF2B5EF4-FFF2-40B4-BE49-F238E27FC236}">
              <a16:creationId xmlns:a16="http://schemas.microsoft.com/office/drawing/2014/main" id="{24147BFB-FAE1-43DE-9F8C-BEF1C2D526C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4" name="Line 182">
          <a:extLst>
            <a:ext uri="{FF2B5EF4-FFF2-40B4-BE49-F238E27FC236}">
              <a16:creationId xmlns:a16="http://schemas.microsoft.com/office/drawing/2014/main" id="{C3C885FD-A84F-4853-BAE7-4D6A59A2A2D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5" name="Line 183">
          <a:extLst>
            <a:ext uri="{FF2B5EF4-FFF2-40B4-BE49-F238E27FC236}">
              <a16:creationId xmlns:a16="http://schemas.microsoft.com/office/drawing/2014/main" id="{58C70D42-0B0E-4467-A567-C74BDBF118A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6" name="Line 184">
          <a:extLst>
            <a:ext uri="{FF2B5EF4-FFF2-40B4-BE49-F238E27FC236}">
              <a16:creationId xmlns:a16="http://schemas.microsoft.com/office/drawing/2014/main" id="{7621D03F-2965-4B73-965C-8FF9BDD779B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7" name="Line 185">
          <a:extLst>
            <a:ext uri="{FF2B5EF4-FFF2-40B4-BE49-F238E27FC236}">
              <a16:creationId xmlns:a16="http://schemas.microsoft.com/office/drawing/2014/main" id="{9CB7AC6C-84D9-4551-92BC-23CEC8DBE33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8" name="Line 186">
          <a:extLst>
            <a:ext uri="{FF2B5EF4-FFF2-40B4-BE49-F238E27FC236}">
              <a16:creationId xmlns:a16="http://schemas.microsoft.com/office/drawing/2014/main" id="{E1B2F5AF-1009-4B1F-8401-7538CFF897A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9" name="Line 187">
          <a:extLst>
            <a:ext uri="{FF2B5EF4-FFF2-40B4-BE49-F238E27FC236}">
              <a16:creationId xmlns:a16="http://schemas.microsoft.com/office/drawing/2014/main" id="{DAD146CF-C347-47A6-BD20-1CCA289BC0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0" name="Line 46">
          <a:extLst>
            <a:ext uri="{FF2B5EF4-FFF2-40B4-BE49-F238E27FC236}">
              <a16:creationId xmlns:a16="http://schemas.microsoft.com/office/drawing/2014/main" id="{CAB59E47-2D39-4FE3-8009-5995941ADAC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1" name="Line 47">
          <a:extLst>
            <a:ext uri="{FF2B5EF4-FFF2-40B4-BE49-F238E27FC236}">
              <a16:creationId xmlns:a16="http://schemas.microsoft.com/office/drawing/2014/main" id="{14A12C2F-4E67-45CB-9D83-3230D142836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2" name="Line 48">
          <a:extLst>
            <a:ext uri="{FF2B5EF4-FFF2-40B4-BE49-F238E27FC236}">
              <a16:creationId xmlns:a16="http://schemas.microsoft.com/office/drawing/2014/main" id="{F51433C3-F01A-4C1C-A3CF-02254D23592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3" name="Line 49">
          <a:extLst>
            <a:ext uri="{FF2B5EF4-FFF2-40B4-BE49-F238E27FC236}">
              <a16:creationId xmlns:a16="http://schemas.microsoft.com/office/drawing/2014/main" id="{7C2C3A49-D88D-48BF-BCD7-569351FC2CF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4" name="Line 50">
          <a:extLst>
            <a:ext uri="{FF2B5EF4-FFF2-40B4-BE49-F238E27FC236}">
              <a16:creationId xmlns:a16="http://schemas.microsoft.com/office/drawing/2014/main" id="{73499499-40C3-4659-9B60-4A7DB897CCE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5" name="Line 51">
          <a:extLst>
            <a:ext uri="{FF2B5EF4-FFF2-40B4-BE49-F238E27FC236}">
              <a16:creationId xmlns:a16="http://schemas.microsoft.com/office/drawing/2014/main" id="{47FF05E1-10DC-4C88-AE84-E4835054C4E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6" name="Line 182">
          <a:extLst>
            <a:ext uri="{FF2B5EF4-FFF2-40B4-BE49-F238E27FC236}">
              <a16:creationId xmlns:a16="http://schemas.microsoft.com/office/drawing/2014/main" id="{AAA4CD01-4DF3-455F-81D3-8AAB5B0A3EA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7" name="Line 183">
          <a:extLst>
            <a:ext uri="{FF2B5EF4-FFF2-40B4-BE49-F238E27FC236}">
              <a16:creationId xmlns:a16="http://schemas.microsoft.com/office/drawing/2014/main" id="{4D9E1AE8-964A-4463-8A7E-458AFCFC6F4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8" name="Line 184">
          <a:extLst>
            <a:ext uri="{FF2B5EF4-FFF2-40B4-BE49-F238E27FC236}">
              <a16:creationId xmlns:a16="http://schemas.microsoft.com/office/drawing/2014/main" id="{4BC2930E-C82F-4804-8732-5EFDDE23E91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9" name="Line 185">
          <a:extLst>
            <a:ext uri="{FF2B5EF4-FFF2-40B4-BE49-F238E27FC236}">
              <a16:creationId xmlns:a16="http://schemas.microsoft.com/office/drawing/2014/main" id="{84AD0E75-C62A-4097-BE81-CD4B21A560C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0" name="Line 186">
          <a:extLst>
            <a:ext uri="{FF2B5EF4-FFF2-40B4-BE49-F238E27FC236}">
              <a16:creationId xmlns:a16="http://schemas.microsoft.com/office/drawing/2014/main" id="{4B718607-C9EC-4389-B1A2-77822AFB1F7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1" name="Line 187">
          <a:extLst>
            <a:ext uri="{FF2B5EF4-FFF2-40B4-BE49-F238E27FC236}">
              <a16:creationId xmlns:a16="http://schemas.microsoft.com/office/drawing/2014/main" id="{8F9C0F6E-06FA-4052-8FBB-762F0F63D3F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2" name="Line 46">
          <a:extLst>
            <a:ext uri="{FF2B5EF4-FFF2-40B4-BE49-F238E27FC236}">
              <a16:creationId xmlns:a16="http://schemas.microsoft.com/office/drawing/2014/main" id="{E83BA286-19E6-4528-B338-BBA8266D850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3" name="Line 47">
          <a:extLst>
            <a:ext uri="{FF2B5EF4-FFF2-40B4-BE49-F238E27FC236}">
              <a16:creationId xmlns:a16="http://schemas.microsoft.com/office/drawing/2014/main" id="{5BE65C71-FF1B-4CE4-BD48-0DE7FB9BD25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4" name="Line 48">
          <a:extLst>
            <a:ext uri="{FF2B5EF4-FFF2-40B4-BE49-F238E27FC236}">
              <a16:creationId xmlns:a16="http://schemas.microsoft.com/office/drawing/2014/main" id="{CB5FEED3-F31E-474E-A0B0-69C4E7F595B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5" name="Line 49">
          <a:extLst>
            <a:ext uri="{FF2B5EF4-FFF2-40B4-BE49-F238E27FC236}">
              <a16:creationId xmlns:a16="http://schemas.microsoft.com/office/drawing/2014/main" id="{F631F8BE-D122-461C-B8C3-C26842BB4A6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6" name="Line 50">
          <a:extLst>
            <a:ext uri="{FF2B5EF4-FFF2-40B4-BE49-F238E27FC236}">
              <a16:creationId xmlns:a16="http://schemas.microsoft.com/office/drawing/2014/main" id="{203079AE-59B0-4FD4-A288-8D6E248651B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7" name="Line 51">
          <a:extLst>
            <a:ext uri="{FF2B5EF4-FFF2-40B4-BE49-F238E27FC236}">
              <a16:creationId xmlns:a16="http://schemas.microsoft.com/office/drawing/2014/main" id="{6D138CC7-68E3-4B00-8B7D-F82920C82C1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8" name="Line 182">
          <a:extLst>
            <a:ext uri="{FF2B5EF4-FFF2-40B4-BE49-F238E27FC236}">
              <a16:creationId xmlns:a16="http://schemas.microsoft.com/office/drawing/2014/main" id="{CBCA5937-FB19-4658-B979-066C562644C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9" name="Line 183">
          <a:extLst>
            <a:ext uri="{FF2B5EF4-FFF2-40B4-BE49-F238E27FC236}">
              <a16:creationId xmlns:a16="http://schemas.microsoft.com/office/drawing/2014/main" id="{BCBEEA33-F9C8-4989-8EB4-D257BEDD3E0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0" name="Line 184">
          <a:extLst>
            <a:ext uri="{FF2B5EF4-FFF2-40B4-BE49-F238E27FC236}">
              <a16:creationId xmlns:a16="http://schemas.microsoft.com/office/drawing/2014/main" id="{71120F5F-7A1D-4BE5-9552-B3096F7B722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1" name="Line 185">
          <a:extLst>
            <a:ext uri="{FF2B5EF4-FFF2-40B4-BE49-F238E27FC236}">
              <a16:creationId xmlns:a16="http://schemas.microsoft.com/office/drawing/2014/main" id="{FB10C5D2-BFBC-4C24-9A68-2E0DC2F7622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2" name="Line 186">
          <a:extLst>
            <a:ext uri="{FF2B5EF4-FFF2-40B4-BE49-F238E27FC236}">
              <a16:creationId xmlns:a16="http://schemas.microsoft.com/office/drawing/2014/main" id="{4EB24F17-37AC-42B0-B432-45232658EC5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3" name="Line 187">
          <a:extLst>
            <a:ext uri="{FF2B5EF4-FFF2-40B4-BE49-F238E27FC236}">
              <a16:creationId xmlns:a16="http://schemas.microsoft.com/office/drawing/2014/main" id="{D0026B2D-D2EF-4767-AE6D-6799A95AE77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4" name="Line 46">
          <a:extLst>
            <a:ext uri="{FF2B5EF4-FFF2-40B4-BE49-F238E27FC236}">
              <a16:creationId xmlns:a16="http://schemas.microsoft.com/office/drawing/2014/main" id="{2AFF19FB-25D7-4C69-A1D2-E3A8DDE64C0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5" name="Line 47">
          <a:extLst>
            <a:ext uri="{FF2B5EF4-FFF2-40B4-BE49-F238E27FC236}">
              <a16:creationId xmlns:a16="http://schemas.microsoft.com/office/drawing/2014/main" id="{F4EC721E-8DE0-4BCF-8F73-A998C8EA7BF0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6" name="Line 48">
          <a:extLst>
            <a:ext uri="{FF2B5EF4-FFF2-40B4-BE49-F238E27FC236}">
              <a16:creationId xmlns:a16="http://schemas.microsoft.com/office/drawing/2014/main" id="{F2E33E6F-8253-40A2-8C2F-AD6C43C100C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7" name="Line 49">
          <a:extLst>
            <a:ext uri="{FF2B5EF4-FFF2-40B4-BE49-F238E27FC236}">
              <a16:creationId xmlns:a16="http://schemas.microsoft.com/office/drawing/2014/main" id="{6B03E4ED-6735-48CB-82FB-2B7961A404FE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8" name="Line 50">
          <a:extLst>
            <a:ext uri="{FF2B5EF4-FFF2-40B4-BE49-F238E27FC236}">
              <a16:creationId xmlns:a16="http://schemas.microsoft.com/office/drawing/2014/main" id="{A3F18858-9E9B-4E8A-B50E-D17C71D67972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9" name="Line 51">
          <a:extLst>
            <a:ext uri="{FF2B5EF4-FFF2-40B4-BE49-F238E27FC236}">
              <a16:creationId xmlns:a16="http://schemas.microsoft.com/office/drawing/2014/main" id="{900259D1-3E44-4F13-ACB2-A6FA09715BD3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0" name="Line 182">
          <a:extLst>
            <a:ext uri="{FF2B5EF4-FFF2-40B4-BE49-F238E27FC236}">
              <a16:creationId xmlns:a16="http://schemas.microsoft.com/office/drawing/2014/main" id="{EB61F2A8-E308-4E32-95E9-8E6375DB062F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1" name="Line 183">
          <a:extLst>
            <a:ext uri="{FF2B5EF4-FFF2-40B4-BE49-F238E27FC236}">
              <a16:creationId xmlns:a16="http://schemas.microsoft.com/office/drawing/2014/main" id="{37E56C91-95C0-4C24-A3DB-158B4690CDD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2" name="Line 184">
          <a:extLst>
            <a:ext uri="{FF2B5EF4-FFF2-40B4-BE49-F238E27FC236}">
              <a16:creationId xmlns:a16="http://schemas.microsoft.com/office/drawing/2014/main" id="{42E6A216-EAC7-4DE5-A73B-3B49C53C9D6F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3" name="Line 185">
          <a:extLst>
            <a:ext uri="{FF2B5EF4-FFF2-40B4-BE49-F238E27FC236}">
              <a16:creationId xmlns:a16="http://schemas.microsoft.com/office/drawing/2014/main" id="{97A2CCA9-E4FD-4EBC-9679-87E7E7B1F2D6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4" name="Line 186">
          <a:extLst>
            <a:ext uri="{FF2B5EF4-FFF2-40B4-BE49-F238E27FC236}">
              <a16:creationId xmlns:a16="http://schemas.microsoft.com/office/drawing/2014/main" id="{16A479DD-92FF-4DEA-ACC0-366C7FF09ACE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5" name="Line 187">
          <a:extLst>
            <a:ext uri="{FF2B5EF4-FFF2-40B4-BE49-F238E27FC236}">
              <a16:creationId xmlns:a16="http://schemas.microsoft.com/office/drawing/2014/main" id="{31D59559-006A-4EB3-A076-1B85F5D50B1C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6" name="Line 46">
          <a:extLst>
            <a:ext uri="{FF2B5EF4-FFF2-40B4-BE49-F238E27FC236}">
              <a16:creationId xmlns:a16="http://schemas.microsoft.com/office/drawing/2014/main" id="{057321D3-C0FB-4FB4-8119-65E7B641AF37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7" name="Line 47">
          <a:extLst>
            <a:ext uri="{FF2B5EF4-FFF2-40B4-BE49-F238E27FC236}">
              <a16:creationId xmlns:a16="http://schemas.microsoft.com/office/drawing/2014/main" id="{5B4EC2F8-9046-4026-B4A2-BC8042754F8F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8" name="Line 48">
          <a:extLst>
            <a:ext uri="{FF2B5EF4-FFF2-40B4-BE49-F238E27FC236}">
              <a16:creationId xmlns:a16="http://schemas.microsoft.com/office/drawing/2014/main" id="{9928A59E-359F-43A6-A530-1EC5ACB83FB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9" name="Line 49">
          <a:extLst>
            <a:ext uri="{FF2B5EF4-FFF2-40B4-BE49-F238E27FC236}">
              <a16:creationId xmlns:a16="http://schemas.microsoft.com/office/drawing/2014/main" id="{F113BBAA-CFDE-41E4-A33E-CBE7E009191D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0" name="Line 50">
          <a:extLst>
            <a:ext uri="{FF2B5EF4-FFF2-40B4-BE49-F238E27FC236}">
              <a16:creationId xmlns:a16="http://schemas.microsoft.com/office/drawing/2014/main" id="{262A9690-0CE8-49B5-8350-5F492BAE23C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1" name="Line 51">
          <a:extLst>
            <a:ext uri="{FF2B5EF4-FFF2-40B4-BE49-F238E27FC236}">
              <a16:creationId xmlns:a16="http://schemas.microsoft.com/office/drawing/2014/main" id="{B372AE90-4F69-4ADD-845C-DCB026AFF0A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2" name="Line 182">
          <a:extLst>
            <a:ext uri="{FF2B5EF4-FFF2-40B4-BE49-F238E27FC236}">
              <a16:creationId xmlns:a16="http://schemas.microsoft.com/office/drawing/2014/main" id="{890683A5-B57E-431C-A469-62B481B78CE9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3" name="Line 183">
          <a:extLst>
            <a:ext uri="{FF2B5EF4-FFF2-40B4-BE49-F238E27FC236}">
              <a16:creationId xmlns:a16="http://schemas.microsoft.com/office/drawing/2014/main" id="{B13B63A8-5BBE-4717-A9DB-D2C0EF88B1FF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4" name="Line 184">
          <a:extLst>
            <a:ext uri="{FF2B5EF4-FFF2-40B4-BE49-F238E27FC236}">
              <a16:creationId xmlns:a16="http://schemas.microsoft.com/office/drawing/2014/main" id="{9E407978-AAD4-4433-9F57-51C03FD600FE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5" name="Line 185">
          <a:extLst>
            <a:ext uri="{FF2B5EF4-FFF2-40B4-BE49-F238E27FC236}">
              <a16:creationId xmlns:a16="http://schemas.microsoft.com/office/drawing/2014/main" id="{D0F35278-F95A-4F2E-87C7-EBD3B5FD6CC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6" name="Line 186">
          <a:extLst>
            <a:ext uri="{FF2B5EF4-FFF2-40B4-BE49-F238E27FC236}">
              <a16:creationId xmlns:a16="http://schemas.microsoft.com/office/drawing/2014/main" id="{8DC6DAB8-F5A7-496C-9531-7EDEAA0BD0E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7" name="Line 187">
          <a:extLst>
            <a:ext uri="{FF2B5EF4-FFF2-40B4-BE49-F238E27FC236}">
              <a16:creationId xmlns:a16="http://schemas.microsoft.com/office/drawing/2014/main" id="{C7D59CEB-AC88-411E-85FF-C33DB7016466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8" name="Line 46">
          <a:extLst>
            <a:ext uri="{FF2B5EF4-FFF2-40B4-BE49-F238E27FC236}">
              <a16:creationId xmlns:a16="http://schemas.microsoft.com/office/drawing/2014/main" id="{8BB431EB-5DFE-4C8B-8F27-E13B5713B0E2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9" name="Line 47">
          <a:extLst>
            <a:ext uri="{FF2B5EF4-FFF2-40B4-BE49-F238E27FC236}">
              <a16:creationId xmlns:a16="http://schemas.microsoft.com/office/drawing/2014/main" id="{B26277BA-1AD3-4800-B765-CE04EE391729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0" name="Line 48">
          <a:extLst>
            <a:ext uri="{FF2B5EF4-FFF2-40B4-BE49-F238E27FC236}">
              <a16:creationId xmlns:a16="http://schemas.microsoft.com/office/drawing/2014/main" id="{565AE038-9505-43BC-937E-693766581000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1" name="Line 49">
          <a:extLst>
            <a:ext uri="{FF2B5EF4-FFF2-40B4-BE49-F238E27FC236}">
              <a16:creationId xmlns:a16="http://schemas.microsoft.com/office/drawing/2014/main" id="{9101D8ED-CB8F-4C17-B191-1A79D3285D0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2" name="Line 50">
          <a:extLst>
            <a:ext uri="{FF2B5EF4-FFF2-40B4-BE49-F238E27FC236}">
              <a16:creationId xmlns:a16="http://schemas.microsoft.com/office/drawing/2014/main" id="{AC16D870-C56D-4D8D-9C33-F3D387873BE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3" name="Line 51">
          <a:extLst>
            <a:ext uri="{FF2B5EF4-FFF2-40B4-BE49-F238E27FC236}">
              <a16:creationId xmlns:a16="http://schemas.microsoft.com/office/drawing/2014/main" id="{6893A86A-F47F-49ED-A75A-53401647A1ED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4" name="Line 182">
          <a:extLst>
            <a:ext uri="{FF2B5EF4-FFF2-40B4-BE49-F238E27FC236}">
              <a16:creationId xmlns:a16="http://schemas.microsoft.com/office/drawing/2014/main" id="{7A0411BD-1E53-4656-8EA9-D0FBD2BA740B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5" name="Line 183">
          <a:extLst>
            <a:ext uri="{FF2B5EF4-FFF2-40B4-BE49-F238E27FC236}">
              <a16:creationId xmlns:a16="http://schemas.microsoft.com/office/drawing/2014/main" id="{196B597F-651B-4A71-BB1D-5E4420C24B4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6" name="Line 184">
          <a:extLst>
            <a:ext uri="{FF2B5EF4-FFF2-40B4-BE49-F238E27FC236}">
              <a16:creationId xmlns:a16="http://schemas.microsoft.com/office/drawing/2014/main" id="{E6FA310A-1CBE-4C02-8BE1-4FA50F1F4AA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7" name="Line 185">
          <a:extLst>
            <a:ext uri="{FF2B5EF4-FFF2-40B4-BE49-F238E27FC236}">
              <a16:creationId xmlns:a16="http://schemas.microsoft.com/office/drawing/2014/main" id="{75C84E02-0F7B-43A6-BCF5-BA8953A78B5B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8" name="Line 186">
          <a:extLst>
            <a:ext uri="{FF2B5EF4-FFF2-40B4-BE49-F238E27FC236}">
              <a16:creationId xmlns:a16="http://schemas.microsoft.com/office/drawing/2014/main" id="{FCA5BBF6-CB05-47D4-B6DE-42A7299F4B2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9" name="Line 187">
          <a:extLst>
            <a:ext uri="{FF2B5EF4-FFF2-40B4-BE49-F238E27FC236}">
              <a16:creationId xmlns:a16="http://schemas.microsoft.com/office/drawing/2014/main" id="{D882D97F-F9B2-4021-AE26-D6A1FA2C04B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0" name="Line 46">
          <a:extLst>
            <a:ext uri="{FF2B5EF4-FFF2-40B4-BE49-F238E27FC236}">
              <a16:creationId xmlns:a16="http://schemas.microsoft.com/office/drawing/2014/main" id="{5A517828-C4F3-4E50-A7DF-8040A2E25F90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1" name="Line 47">
          <a:extLst>
            <a:ext uri="{FF2B5EF4-FFF2-40B4-BE49-F238E27FC236}">
              <a16:creationId xmlns:a16="http://schemas.microsoft.com/office/drawing/2014/main" id="{7ACBEB1A-52D2-413E-90CB-F61084DFAE2E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2" name="Line 48">
          <a:extLst>
            <a:ext uri="{FF2B5EF4-FFF2-40B4-BE49-F238E27FC236}">
              <a16:creationId xmlns:a16="http://schemas.microsoft.com/office/drawing/2014/main" id="{4653784B-488A-40C4-AC88-4A3322E363A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3" name="Line 49">
          <a:extLst>
            <a:ext uri="{FF2B5EF4-FFF2-40B4-BE49-F238E27FC236}">
              <a16:creationId xmlns:a16="http://schemas.microsoft.com/office/drawing/2014/main" id="{5DB179D2-3C49-4328-8D22-52249BE6525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4" name="Line 50">
          <a:extLst>
            <a:ext uri="{FF2B5EF4-FFF2-40B4-BE49-F238E27FC236}">
              <a16:creationId xmlns:a16="http://schemas.microsoft.com/office/drawing/2014/main" id="{479D3344-BC20-496B-B88D-C0AB83B061C9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5" name="Line 51">
          <a:extLst>
            <a:ext uri="{FF2B5EF4-FFF2-40B4-BE49-F238E27FC236}">
              <a16:creationId xmlns:a16="http://schemas.microsoft.com/office/drawing/2014/main" id="{E9294D54-4ADE-43E7-8C4B-B21C2ED2B4D6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6" name="Line 182">
          <a:extLst>
            <a:ext uri="{FF2B5EF4-FFF2-40B4-BE49-F238E27FC236}">
              <a16:creationId xmlns:a16="http://schemas.microsoft.com/office/drawing/2014/main" id="{907132B8-0547-4D4F-9365-87E892B2857D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7" name="Line 183">
          <a:extLst>
            <a:ext uri="{FF2B5EF4-FFF2-40B4-BE49-F238E27FC236}">
              <a16:creationId xmlns:a16="http://schemas.microsoft.com/office/drawing/2014/main" id="{0937AC4C-C9F5-4DCD-9489-929993443C46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8" name="Line 184">
          <a:extLst>
            <a:ext uri="{FF2B5EF4-FFF2-40B4-BE49-F238E27FC236}">
              <a16:creationId xmlns:a16="http://schemas.microsoft.com/office/drawing/2014/main" id="{566839E4-B6B2-449F-83CF-6AC7B14790BB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9" name="Line 185">
          <a:extLst>
            <a:ext uri="{FF2B5EF4-FFF2-40B4-BE49-F238E27FC236}">
              <a16:creationId xmlns:a16="http://schemas.microsoft.com/office/drawing/2014/main" id="{7A88C854-3699-4620-AB7B-65858C809F33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0" name="Line 186">
          <a:extLst>
            <a:ext uri="{FF2B5EF4-FFF2-40B4-BE49-F238E27FC236}">
              <a16:creationId xmlns:a16="http://schemas.microsoft.com/office/drawing/2014/main" id="{1F4B0A83-D433-46B0-B2BD-7EF158930E1F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1" name="Line 187">
          <a:extLst>
            <a:ext uri="{FF2B5EF4-FFF2-40B4-BE49-F238E27FC236}">
              <a16:creationId xmlns:a16="http://schemas.microsoft.com/office/drawing/2014/main" id="{7564694F-F113-4BDD-9419-543A08264469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2" name="Line 46">
          <a:extLst>
            <a:ext uri="{FF2B5EF4-FFF2-40B4-BE49-F238E27FC236}">
              <a16:creationId xmlns:a16="http://schemas.microsoft.com/office/drawing/2014/main" id="{8D7950B3-0EB3-4E55-944A-B50D8448B8E1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3" name="Line 47">
          <a:extLst>
            <a:ext uri="{FF2B5EF4-FFF2-40B4-BE49-F238E27FC236}">
              <a16:creationId xmlns:a16="http://schemas.microsoft.com/office/drawing/2014/main" id="{DDE8DE47-F543-4AA9-A28B-EE0A60E738AA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4" name="Line 48">
          <a:extLst>
            <a:ext uri="{FF2B5EF4-FFF2-40B4-BE49-F238E27FC236}">
              <a16:creationId xmlns:a16="http://schemas.microsoft.com/office/drawing/2014/main" id="{3FB589DC-4BF2-4040-A88E-0DC2FAB12E1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5" name="Line 49">
          <a:extLst>
            <a:ext uri="{FF2B5EF4-FFF2-40B4-BE49-F238E27FC236}">
              <a16:creationId xmlns:a16="http://schemas.microsoft.com/office/drawing/2014/main" id="{797EE56F-D7FB-4EFF-A030-1D28A10CA92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6" name="Line 50">
          <a:extLst>
            <a:ext uri="{FF2B5EF4-FFF2-40B4-BE49-F238E27FC236}">
              <a16:creationId xmlns:a16="http://schemas.microsoft.com/office/drawing/2014/main" id="{E157CFED-6636-4521-AA95-D545348F63F9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7" name="Line 51">
          <a:extLst>
            <a:ext uri="{FF2B5EF4-FFF2-40B4-BE49-F238E27FC236}">
              <a16:creationId xmlns:a16="http://schemas.microsoft.com/office/drawing/2014/main" id="{82FD8E90-721A-47E1-A1F4-574CC0C2EED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8" name="Line 182">
          <a:extLst>
            <a:ext uri="{FF2B5EF4-FFF2-40B4-BE49-F238E27FC236}">
              <a16:creationId xmlns:a16="http://schemas.microsoft.com/office/drawing/2014/main" id="{C2683207-BF81-4E3C-8352-D16C09614750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9" name="Line 183">
          <a:extLst>
            <a:ext uri="{FF2B5EF4-FFF2-40B4-BE49-F238E27FC236}">
              <a16:creationId xmlns:a16="http://schemas.microsoft.com/office/drawing/2014/main" id="{C302D50F-7BC9-4E41-B667-1C5E094F948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0" name="Line 184">
          <a:extLst>
            <a:ext uri="{FF2B5EF4-FFF2-40B4-BE49-F238E27FC236}">
              <a16:creationId xmlns:a16="http://schemas.microsoft.com/office/drawing/2014/main" id="{9B3FF29C-97C5-48B2-9A43-F23713CD72A9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1" name="Line 185">
          <a:extLst>
            <a:ext uri="{FF2B5EF4-FFF2-40B4-BE49-F238E27FC236}">
              <a16:creationId xmlns:a16="http://schemas.microsoft.com/office/drawing/2014/main" id="{199014E7-A2A0-4855-A157-10F6748F2EC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2" name="Line 186">
          <a:extLst>
            <a:ext uri="{FF2B5EF4-FFF2-40B4-BE49-F238E27FC236}">
              <a16:creationId xmlns:a16="http://schemas.microsoft.com/office/drawing/2014/main" id="{2BBAFE1A-76A1-4621-8323-A692FB9C18BC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3" name="Line 187">
          <a:extLst>
            <a:ext uri="{FF2B5EF4-FFF2-40B4-BE49-F238E27FC236}">
              <a16:creationId xmlns:a16="http://schemas.microsoft.com/office/drawing/2014/main" id="{CE45D72D-CDF8-445D-8A29-6A8BF13F5458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4" name="Line 46">
          <a:extLst>
            <a:ext uri="{FF2B5EF4-FFF2-40B4-BE49-F238E27FC236}">
              <a16:creationId xmlns:a16="http://schemas.microsoft.com/office/drawing/2014/main" id="{4BD54C0E-838E-4C9E-B3C5-02A78CA7176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5" name="Line 47">
          <a:extLst>
            <a:ext uri="{FF2B5EF4-FFF2-40B4-BE49-F238E27FC236}">
              <a16:creationId xmlns:a16="http://schemas.microsoft.com/office/drawing/2014/main" id="{D811AC5F-4151-4C07-A02D-7866A43C628C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6" name="Line 48">
          <a:extLst>
            <a:ext uri="{FF2B5EF4-FFF2-40B4-BE49-F238E27FC236}">
              <a16:creationId xmlns:a16="http://schemas.microsoft.com/office/drawing/2014/main" id="{BBB72E84-33C7-4F16-B02D-A6BFDDE3829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7" name="Line 49">
          <a:extLst>
            <a:ext uri="{FF2B5EF4-FFF2-40B4-BE49-F238E27FC236}">
              <a16:creationId xmlns:a16="http://schemas.microsoft.com/office/drawing/2014/main" id="{7C38089D-0926-4CBF-B63F-DA6CC112F1A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8" name="Line 50">
          <a:extLst>
            <a:ext uri="{FF2B5EF4-FFF2-40B4-BE49-F238E27FC236}">
              <a16:creationId xmlns:a16="http://schemas.microsoft.com/office/drawing/2014/main" id="{DC77B7CC-4016-4D9C-B1D5-A42EF6F981D0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9" name="Line 51">
          <a:extLst>
            <a:ext uri="{FF2B5EF4-FFF2-40B4-BE49-F238E27FC236}">
              <a16:creationId xmlns:a16="http://schemas.microsoft.com/office/drawing/2014/main" id="{2AA9D57E-35EB-4C34-9D17-DE98C9BCF18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0" name="Line 182">
          <a:extLst>
            <a:ext uri="{FF2B5EF4-FFF2-40B4-BE49-F238E27FC236}">
              <a16:creationId xmlns:a16="http://schemas.microsoft.com/office/drawing/2014/main" id="{B70309A8-2C73-4E33-AB38-A91E249C69EB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1" name="Line 183">
          <a:extLst>
            <a:ext uri="{FF2B5EF4-FFF2-40B4-BE49-F238E27FC236}">
              <a16:creationId xmlns:a16="http://schemas.microsoft.com/office/drawing/2014/main" id="{FC86DA11-4724-4615-A9D1-E071456742DC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2" name="Line 184">
          <a:extLst>
            <a:ext uri="{FF2B5EF4-FFF2-40B4-BE49-F238E27FC236}">
              <a16:creationId xmlns:a16="http://schemas.microsoft.com/office/drawing/2014/main" id="{EB45FA1A-95AF-461C-8F64-04BDF7CD2E7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3" name="Line 185">
          <a:extLst>
            <a:ext uri="{FF2B5EF4-FFF2-40B4-BE49-F238E27FC236}">
              <a16:creationId xmlns:a16="http://schemas.microsoft.com/office/drawing/2014/main" id="{89A2EED3-ADFE-41E9-8874-E700A53E5FE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4" name="Line 186">
          <a:extLst>
            <a:ext uri="{FF2B5EF4-FFF2-40B4-BE49-F238E27FC236}">
              <a16:creationId xmlns:a16="http://schemas.microsoft.com/office/drawing/2014/main" id="{C4CB0AAD-C79C-4E34-9D04-B3E910FACBA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5" name="Line 187">
          <a:extLst>
            <a:ext uri="{FF2B5EF4-FFF2-40B4-BE49-F238E27FC236}">
              <a16:creationId xmlns:a16="http://schemas.microsoft.com/office/drawing/2014/main" id="{9A929F0D-C8B3-4465-A688-BE4CC0DB6369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6" name="Line 46">
          <a:extLst>
            <a:ext uri="{FF2B5EF4-FFF2-40B4-BE49-F238E27FC236}">
              <a16:creationId xmlns:a16="http://schemas.microsoft.com/office/drawing/2014/main" id="{6FBAAA7A-4A5B-4523-A191-76D774056188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7" name="Line 47">
          <a:extLst>
            <a:ext uri="{FF2B5EF4-FFF2-40B4-BE49-F238E27FC236}">
              <a16:creationId xmlns:a16="http://schemas.microsoft.com/office/drawing/2014/main" id="{EC6D0187-51A5-4F9B-B284-37C5CDD8E935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8" name="Line 48">
          <a:extLst>
            <a:ext uri="{FF2B5EF4-FFF2-40B4-BE49-F238E27FC236}">
              <a16:creationId xmlns:a16="http://schemas.microsoft.com/office/drawing/2014/main" id="{D2F5DA55-AC1D-4C6C-B022-DE0017F315AD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9" name="Line 49">
          <a:extLst>
            <a:ext uri="{FF2B5EF4-FFF2-40B4-BE49-F238E27FC236}">
              <a16:creationId xmlns:a16="http://schemas.microsoft.com/office/drawing/2014/main" id="{3E15D1A4-DD26-44A7-8AA6-98CF7C058D69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0" name="Line 50">
          <a:extLst>
            <a:ext uri="{FF2B5EF4-FFF2-40B4-BE49-F238E27FC236}">
              <a16:creationId xmlns:a16="http://schemas.microsoft.com/office/drawing/2014/main" id="{BE40EF25-117D-4612-8FB0-E2C6D123B97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1" name="Line 51">
          <a:extLst>
            <a:ext uri="{FF2B5EF4-FFF2-40B4-BE49-F238E27FC236}">
              <a16:creationId xmlns:a16="http://schemas.microsoft.com/office/drawing/2014/main" id="{B09AB413-BEB1-4578-8CAE-BACE11A154B1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2" name="Line 182">
          <a:extLst>
            <a:ext uri="{FF2B5EF4-FFF2-40B4-BE49-F238E27FC236}">
              <a16:creationId xmlns:a16="http://schemas.microsoft.com/office/drawing/2014/main" id="{164035F7-B921-4A48-A7DA-CCD6F07EA98E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3" name="Line 183">
          <a:extLst>
            <a:ext uri="{FF2B5EF4-FFF2-40B4-BE49-F238E27FC236}">
              <a16:creationId xmlns:a16="http://schemas.microsoft.com/office/drawing/2014/main" id="{140AAFB3-C4E5-4171-BD95-5A452E8D1E0A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4" name="Line 184">
          <a:extLst>
            <a:ext uri="{FF2B5EF4-FFF2-40B4-BE49-F238E27FC236}">
              <a16:creationId xmlns:a16="http://schemas.microsoft.com/office/drawing/2014/main" id="{25765287-62A8-46B5-8BB6-BCFFE6974125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5" name="Line 185">
          <a:extLst>
            <a:ext uri="{FF2B5EF4-FFF2-40B4-BE49-F238E27FC236}">
              <a16:creationId xmlns:a16="http://schemas.microsoft.com/office/drawing/2014/main" id="{66E1BBF4-E557-4609-9EFF-9F9AEB598DAC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6" name="Line 186">
          <a:extLst>
            <a:ext uri="{FF2B5EF4-FFF2-40B4-BE49-F238E27FC236}">
              <a16:creationId xmlns:a16="http://schemas.microsoft.com/office/drawing/2014/main" id="{88F68A29-9F5F-42BC-AF7A-E059CF33CB8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7" name="Line 187">
          <a:extLst>
            <a:ext uri="{FF2B5EF4-FFF2-40B4-BE49-F238E27FC236}">
              <a16:creationId xmlns:a16="http://schemas.microsoft.com/office/drawing/2014/main" id="{605E5725-006E-4038-A2D2-64198014116C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8" name="Line 46">
          <a:extLst>
            <a:ext uri="{FF2B5EF4-FFF2-40B4-BE49-F238E27FC236}">
              <a16:creationId xmlns:a16="http://schemas.microsoft.com/office/drawing/2014/main" id="{B5031BE2-2677-4B0B-A98E-646750ED3CA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9" name="Line 47">
          <a:extLst>
            <a:ext uri="{FF2B5EF4-FFF2-40B4-BE49-F238E27FC236}">
              <a16:creationId xmlns:a16="http://schemas.microsoft.com/office/drawing/2014/main" id="{D77B8D4E-10DE-4CD1-9FE2-F51FE5367C8D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0" name="Line 48">
          <a:extLst>
            <a:ext uri="{FF2B5EF4-FFF2-40B4-BE49-F238E27FC236}">
              <a16:creationId xmlns:a16="http://schemas.microsoft.com/office/drawing/2014/main" id="{162F5DBB-1C08-4A09-82AA-8F9534C2682D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1" name="Line 49">
          <a:extLst>
            <a:ext uri="{FF2B5EF4-FFF2-40B4-BE49-F238E27FC236}">
              <a16:creationId xmlns:a16="http://schemas.microsoft.com/office/drawing/2014/main" id="{89E6D70A-E3DD-45A4-8F4A-C832E948069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2" name="Line 50">
          <a:extLst>
            <a:ext uri="{FF2B5EF4-FFF2-40B4-BE49-F238E27FC236}">
              <a16:creationId xmlns:a16="http://schemas.microsoft.com/office/drawing/2014/main" id="{9A0FF4B6-4D84-45F7-8AF8-2778A56DABB5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3" name="Line 51">
          <a:extLst>
            <a:ext uri="{FF2B5EF4-FFF2-40B4-BE49-F238E27FC236}">
              <a16:creationId xmlns:a16="http://schemas.microsoft.com/office/drawing/2014/main" id="{37A18470-2743-43F6-BACE-7CEDC37AD6F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4" name="Line 182">
          <a:extLst>
            <a:ext uri="{FF2B5EF4-FFF2-40B4-BE49-F238E27FC236}">
              <a16:creationId xmlns:a16="http://schemas.microsoft.com/office/drawing/2014/main" id="{20BAD77D-D497-4E49-834F-024DD15B2DFB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5" name="Line 183">
          <a:extLst>
            <a:ext uri="{FF2B5EF4-FFF2-40B4-BE49-F238E27FC236}">
              <a16:creationId xmlns:a16="http://schemas.microsoft.com/office/drawing/2014/main" id="{1EFCD95D-B5E4-490F-90C2-B81D5DBDAF8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6" name="Line 184">
          <a:extLst>
            <a:ext uri="{FF2B5EF4-FFF2-40B4-BE49-F238E27FC236}">
              <a16:creationId xmlns:a16="http://schemas.microsoft.com/office/drawing/2014/main" id="{50974261-4E51-42EB-A1AB-99D5B92C3C1E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7" name="Line 185">
          <a:extLst>
            <a:ext uri="{FF2B5EF4-FFF2-40B4-BE49-F238E27FC236}">
              <a16:creationId xmlns:a16="http://schemas.microsoft.com/office/drawing/2014/main" id="{A7ACA72C-3F78-4634-9A98-657C895BE44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8" name="Line 186">
          <a:extLst>
            <a:ext uri="{FF2B5EF4-FFF2-40B4-BE49-F238E27FC236}">
              <a16:creationId xmlns:a16="http://schemas.microsoft.com/office/drawing/2014/main" id="{49B186DB-6194-462C-8406-3F4A7B1601AE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9" name="Line 187">
          <a:extLst>
            <a:ext uri="{FF2B5EF4-FFF2-40B4-BE49-F238E27FC236}">
              <a16:creationId xmlns:a16="http://schemas.microsoft.com/office/drawing/2014/main" id="{12AFC766-5A34-474D-AABA-824E573C3626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0" name="Line 46">
          <a:extLst>
            <a:ext uri="{FF2B5EF4-FFF2-40B4-BE49-F238E27FC236}">
              <a16:creationId xmlns:a16="http://schemas.microsoft.com/office/drawing/2014/main" id="{11CAAA6D-722F-461C-B355-0C6A95E2A62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1" name="Line 47">
          <a:extLst>
            <a:ext uri="{FF2B5EF4-FFF2-40B4-BE49-F238E27FC236}">
              <a16:creationId xmlns:a16="http://schemas.microsoft.com/office/drawing/2014/main" id="{8FC2EE8A-7465-472E-AA38-A3263D2ECD0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2" name="Line 48">
          <a:extLst>
            <a:ext uri="{FF2B5EF4-FFF2-40B4-BE49-F238E27FC236}">
              <a16:creationId xmlns:a16="http://schemas.microsoft.com/office/drawing/2014/main" id="{D4EE753D-C22E-4BAF-9956-BB99E4D12C9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3" name="Line 49">
          <a:extLst>
            <a:ext uri="{FF2B5EF4-FFF2-40B4-BE49-F238E27FC236}">
              <a16:creationId xmlns:a16="http://schemas.microsoft.com/office/drawing/2014/main" id="{AFB74150-31AB-44C1-82E6-7AEE9A2BD2C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4" name="Line 50">
          <a:extLst>
            <a:ext uri="{FF2B5EF4-FFF2-40B4-BE49-F238E27FC236}">
              <a16:creationId xmlns:a16="http://schemas.microsoft.com/office/drawing/2014/main" id="{DAE0D2D8-DDCA-4E55-8C34-A59A048E068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5" name="Line 51">
          <a:extLst>
            <a:ext uri="{FF2B5EF4-FFF2-40B4-BE49-F238E27FC236}">
              <a16:creationId xmlns:a16="http://schemas.microsoft.com/office/drawing/2014/main" id="{44F70B9A-58FE-473A-8050-127E1FA3E3B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6" name="Line 182">
          <a:extLst>
            <a:ext uri="{FF2B5EF4-FFF2-40B4-BE49-F238E27FC236}">
              <a16:creationId xmlns:a16="http://schemas.microsoft.com/office/drawing/2014/main" id="{F6A42B73-7B2C-46CA-9EE3-1C41BB93C3B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7" name="Line 183">
          <a:extLst>
            <a:ext uri="{FF2B5EF4-FFF2-40B4-BE49-F238E27FC236}">
              <a16:creationId xmlns:a16="http://schemas.microsoft.com/office/drawing/2014/main" id="{5748BA23-E1D3-42F7-96F6-DA3334BB861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8" name="Line 184">
          <a:extLst>
            <a:ext uri="{FF2B5EF4-FFF2-40B4-BE49-F238E27FC236}">
              <a16:creationId xmlns:a16="http://schemas.microsoft.com/office/drawing/2014/main" id="{539EC672-786F-4971-80DB-AA1A8DF83CD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9" name="Line 185">
          <a:extLst>
            <a:ext uri="{FF2B5EF4-FFF2-40B4-BE49-F238E27FC236}">
              <a16:creationId xmlns:a16="http://schemas.microsoft.com/office/drawing/2014/main" id="{D3756E8E-240A-408D-A647-E3E90463ABB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0" name="Line 186">
          <a:extLst>
            <a:ext uri="{FF2B5EF4-FFF2-40B4-BE49-F238E27FC236}">
              <a16:creationId xmlns:a16="http://schemas.microsoft.com/office/drawing/2014/main" id="{60B6365C-F26D-48AD-ADBD-BA915491EDB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1" name="Line 187">
          <a:extLst>
            <a:ext uri="{FF2B5EF4-FFF2-40B4-BE49-F238E27FC236}">
              <a16:creationId xmlns:a16="http://schemas.microsoft.com/office/drawing/2014/main" id="{EF650618-18AD-4754-BEEA-1F44E6A9AC8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2" name="Line 46">
          <a:extLst>
            <a:ext uri="{FF2B5EF4-FFF2-40B4-BE49-F238E27FC236}">
              <a16:creationId xmlns:a16="http://schemas.microsoft.com/office/drawing/2014/main" id="{9FE81BA5-4B1D-40C7-BD55-9DF8DABE975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3" name="Line 47">
          <a:extLst>
            <a:ext uri="{FF2B5EF4-FFF2-40B4-BE49-F238E27FC236}">
              <a16:creationId xmlns:a16="http://schemas.microsoft.com/office/drawing/2014/main" id="{5C5A0DD2-8B47-498D-8AD6-8BF99DA6DBB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4" name="Line 48">
          <a:extLst>
            <a:ext uri="{FF2B5EF4-FFF2-40B4-BE49-F238E27FC236}">
              <a16:creationId xmlns:a16="http://schemas.microsoft.com/office/drawing/2014/main" id="{658FF616-FEE2-4F91-A72E-C325FF17127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5" name="Line 49">
          <a:extLst>
            <a:ext uri="{FF2B5EF4-FFF2-40B4-BE49-F238E27FC236}">
              <a16:creationId xmlns:a16="http://schemas.microsoft.com/office/drawing/2014/main" id="{5B8404B6-667E-472F-97CD-D2B59633175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6" name="Line 50">
          <a:extLst>
            <a:ext uri="{FF2B5EF4-FFF2-40B4-BE49-F238E27FC236}">
              <a16:creationId xmlns:a16="http://schemas.microsoft.com/office/drawing/2014/main" id="{A9A4DF50-836D-4564-AAB7-B54A1015C38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7" name="Line 51">
          <a:extLst>
            <a:ext uri="{FF2B5EF4-FFF2-40B4-BE49-F238E27FC236}">
              <a16:creationId xmlns:a16="http://schemas.microsoft.com/office/drawing/2014/main" id="{F0CA5F27-C0AA-4B78-91E1-371DF477032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8" name="Line 182">
          <a:extLst>
            <a:ext uri="{FF2B5EF4-FFF2-40B4-BE49-F238E27FC236}">
              <a16:creationId xmlns:a16="http://schemas.microsoft.com/office/drawing/2014/main" id="{2C35C9BD-BCBA-40AA-8CC5-DC68CEAA931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9" name="Line 183">
          <a:extLst>
            <a:ext uri="{FF2B5EF4-FFF2-40B4-BE49-F238E27FC236}">
              <a16:creationId xmlns:a16="http://schemas.microsoft.com/office/drawing/2014/main" id="{A2026EC0-A5F6-4B69-99D4-211DF11A2D8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0" name="Line 184">
          <a:extLst>
            <a:ext uri="{FF2B5EF4-FFF2-40B4-BE49-F238E27FC236}">
              <a16:creationId xmlns:a16="http://schemas.microsoft.com/office/drawing/2014/main" id="{5F33BF42-C483-4BCC-8F85-7F356874638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1" name="Line 185">
          <a:extLst>
            <a:ext uri="{FF2B5EF4-FFF2-40B4-BE49-F238E27FC236}">
              <a16:creationId xmlns:a16="http://schemas.microsoft.com/office/drawing/2014/main" id="{2741D095-4D48-43E1-B5C1-024B01F5669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2" name="Line 186">
          <a:extLst>
            <a:ext uri="{FF2B5EF4-FFF2-40B4-BE49-F238E27FC236}">
              <a16:creationId xmlns:a16="http://schemas.microsoft.com/office/drawing/2014/main" id="{033832CA-6B18-4D12-AA71-BC6085CDB2C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3" name="Line 187">
          <a:extLst>
            <a:ext uri="{FF2B5EF4-FFF2-40B4-BE49-F238E27FC236}">
              <a16:creationId xmlns:a16="http://schemas.microsoft.com/office/drawing/2014/main" id="{61586C3B-B859-47AF-98C1-3A001B0B6E6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4" name="Line 46">
          <a:extLst>
            <a:ext uri="{FF2B5EF4-FFF2-40B4-BE49-F238E27FC236}">
              <a16:creationId xmlns:a16="http://schemas.microsoft.com/office/drawing/2014/main" id="{30F2480D-8407-48BF-8351-7073A42731E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5" name="Line 47">
          <a:extLst>
            <a:ext uri="{FF2B5EF4-FFF2-40B4-BE49-F238E27FC236}">
              <a16:creationId xmlns:a16="http://schemas.microsoft.com/office/drawing/2014/main" id="{171B2801-C8BB-4491-B71E-B4881B94918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6" name="Line 48">
          <a:extLst>
            <a:ext uri="{FF2B5EF4-FFF2-40B4-BE49-F238E27FC236}">
              <a16:creationId xmlns:a16="http://schemas.microsoft.com/office/drawing/2014/main" id="{92285FF1-7FB1-4329-9A8C-703DD0097D5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7" name="Line 49">
          <a:extLst>
            <a:ext uri="{FF2B5EF4-FFF2-40B4-BE49-F238E27FC236}">
              <a16:creationId xmlns:a16="http://schemas.microsoft.com/office/drawing/2014/main" id="{8AB95758-422D-4781-A378-CB8E52AAD3E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8" name="Line 50">
          <a:extLst>
            <a:ext uri="{FF2B5EF4-FFF2-40B4-BE49-F238E27FC236}">
              <a16:creationId xmlns:a16="http://schemas.microsoft.com/office/drawing/2014/main" id="{DC586E6D-B882-4591-90E6-0EA500BB8E8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9" name="Line 51">
          <a:extLst>
            <a:ext uri="{FF2B5EF4-FFF2-40B4-BE49-F238E27FC236}">
              <a16:creationId xmlns:a16="http://schemas.microsoft.com/office/drawing/2014/main" id="{E9587CB5-C34F-421C-8A4F-5229A9FDD1F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0" name="Line 182">
          <a:extLst>
            <a:ext uri="{FF2B5EF4-FFF2-40B4-BE49-F238E27FC236}">
              <a16:creationId xmlns:a16="http://schemas.microsoft.com/office/drawing/2014/main" id="{760DA580-DEF6-471B-94A2-A157A60E6E1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1" name="Line 183">
          <a:extLst>
            <a:ext uri="{FF2B5EF4-FFF2-40B4-BE49-F238E27FC236}">
              <a16:creationId xmlns:a16="http://schemas.microsoft.com/office/drawing/2014/main" id="{9313072C-191F-4B4E-AFE1-AE7D080BE48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2" name="Line 184">
          <a:extLst>
            <a:ext uri="{FF2B5EF4-FFF2-40B4-BE49-F238E27FC236}">
              <a16:creationId xmlns:a16="http://schemas.microsoft.com/office/drawing/2014/main" id="{F454C316-1053-445B-955B-ED4F42E5BFD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3" name="Line 185">
          <a:extLst>
            <a:ext uri="{FF2B5EF4-FFF2-40B4-BE49-F238E27FC236}">
              <a16:creationId xmlns:a16="http://schemas.microsoft.com/office/drawing/2014/main" id="{7205562F-2A19-4941-A32F-3D3C22FD965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4" name="Line 186">
          <a:extLst>
            <a:ext uri="{FF2B5EF4-FFF2-40B4-BE49-F238E27FC236}">
              <a16:creationId xmlns:a16="http://schemas.microsoft.com/office/drawing/2014/main" id="{A67680CF-E275-4089-9CCB-8664F5E03F0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5" name="Line 187">
          <a:extLst>
            <a:ext uri="{FF2B5EF4-FFF2-40B4-BE49-F238E27FC236}">
              <a16:creationId xmlns:a16="http://schemas.microsoft.com/office/drawing/2014/main" id="{5875793A-CF0D-4F25-9E01-66222247A55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6" name="Line 46">
          <a:extLst>
            <a:ext uri="{FF2B5EF4-FFF2-40B4-BE49-F238E27FC236}">
              <a16:creationId xmlns:a16="http://schemas.microsoft.com/office/drawing/2014/main" id="{5788EE3F-25C1-400A-B51A-F18115B67D8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7" name="Line 47">
          <a:extLst>
            <a:ext uri="{FF2B5EF4-FFF2-40B4-BE49-F238E27FC236}">
              <a16:creationId xmlns:a16="http://schemas.microsoft.com/office/drawing/2014/main" id="{6CBA188D-0951-4EEF-802E-EF810E62D94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8" name="Line 48">
          <a:extLst>
            <a:ext uri="{FF2B5EF4-FFF2-40B4-BE49-F238E27FC236}">
              <a16:creationId xmlns:a16="http://schemas.microsoft.com/office/drawing/2014/main" id="{6C69905D-9ED0-497C-A464-FFBC3FFC53A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9" name="Line 49">
          <a:extLst>
            <a:ext uri="{FF2B5EF4-FFF2-40B4-BE49-F238E27FC236}">
              <a16:creationId xmlns:a16="http://schemas.microsoft.com/office/drawing/2014/main" id="{E92897ED-1E4F-439F-A2D8-ADD05C80DCF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0" name="Line 50">
          <a:extLst>
            <a:ext uri="{FF2B5EF4-FFF2-40B4-BE49-F238E27FC236}">
              <a16:creationId xmlns:a16="http://schemas.microsoft.com/office/drawing/2014/main" id="{4542CF00-BDDB-427D-A87A-EDBAD84E45E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1" name="Line 51">
          <a:extLst>
            <a:ext uri="{FF2B5EF4-FFF2-40B4-BE49-F238E27FC236}">
              <a16:creationId xmlns:a16="http://schemas.microsoft.com/office/drawing/2014/main" id="{5DE812F8-F002-403D-B2EE-A4AD65F4120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2" name="Line 182">
          <a:extLst>
            <a:ext uri="{FF2B5EF4-FFF2-40B4-BE49-F238E27FC236}">
              <a16:creationId xmlns:a16="http://schemas.microsoft.com/office/drawing/2014/main" id="{FBBB155B-6B1A-40EA-ACFE-47B72628421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3" name="Line 183">
          <a:extLst>
            <a:ext uri="{FF2B5EF4-FFF2-40B4-BE49-F238E27FC236}">
              <a16:creationId xmlns:a16="http://schemas.microsoft.com/office/drawing/2014/main" id="{7A368B04-D687-4370-AE68-F47B0058C96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4" name="Line 184">
          <a:extLst>
            <a:ext uri="{FF2B5EF4-FFF2-40B4-BE49-F238E27FC236}">
              <a16:creationId xmlns:a16="http://schemas.microsoft.com/office/drawing/2014/main" id="{C0076414-FFFF-4AE1-A8E0-22E60325E15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5" name="Line 185">
          <a:extLst>
            <a:ext uri="{FF2B5EF4-FFF2-40B4-BE49-F238E27FC236}">
              <a16:creationId xmlns:a16="http://schemas.microsoft.com/office/drawing/2014/main" id="{A1BE0B0A-A6FA-4238-9F72-4AB3EB73EE8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6" name="Line 186">
          <a:extLst>
            <a:ext uri="{FF2B5EF4-FFF2-40B4-BE49-F238E27FC236}">
              <a16:creationId xmlns:a16="http://schemas.microsoft.com/office/drawing/2014/main" id="{BEEE1E41-3C9C-4B09-A6B5-56CD817A5C5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7" name="Line 187">
          <a:extLst>
            <a:ext uri="{FF2B5EF4-FFF2-40B4-BE49-F238E27FC236}">
              <a16:creationId xmlns:a16="http://schemas.microsoft.com/office/drawing/2014/main" id="{DE687770-639B-4EAE-AC6A-0AEA583FEE9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8" name="Line 46">
          <a:extLst>
            <a:ext uri="{FF2B5EF4-FFF2-40B4-BE49-F238E27FC236}">
              <a16:creationId xmlns:a16="http://schemas.microsoft.com/office/drawing/2014/main" id="{A4280ABC-7330-4931-946B-07F43E65780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9" name="Line 47">
          <a:extLst>
            <a:ext uri="{FF2B5EF4-FFF2-40B4-BE49-F238E27FC236}">
              <a16:creationId xmlns:a16="http://schemas.microsoft.com/office/drawing/2014/main" id="{B57045E9-349B-4F7E-A7EB-E1424537BC3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0" name="Line 48">
          <a:extLst>
            <a:ext uri="{FF2B5EF4-FFF2-40B4-BE49-F238E27FC236}">
              <a16:creationId xmlns:a16="http://schemas.microsoft.com/office/drawing/2014/main" id="{A9EF368A-C87C-48B7-B81D-C00C2F08754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1" name="Line 49">
          <a:extLst>
            <a:ext uri="{FF2B5EF4-FFF2-40B4-BE49-F238E27FC236}">
              <a16:creationId xmlns:a16="http://schemas.microsoft.com/office/drawing/2014/main" id="{EDA34236-4631-486D-BE92-BBA5E464171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2" name="Line 50">
          <a:extLst>
            <a:ext uri="{FF2B5EF4-FFF2-40B4-BE49-F238E27FC236}">
              <a16:creationId xmlns:a16="http://schemas.microsoft.com/office/drawing/2014/main" id="{54FE51D5-5ECB-4167-848F-B3C05061DB5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3" name="Line 51">
          <a:extLst>
            <a:ext uri="{FF2B5EF4-FFF2-40B4-BE49-F238E27FC236}">
              <a16:creationId xmlns:a16="http://schemas.microsoft.com/office/drawing/2014/main" id="{E4B702C5-898E-4042-9C31-E8038515356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4" name="Line 182">
          <a:extLst>
            <a:ext uri="{FF2B5EF4-FFF2-40B4-BE49-F238E27FC236}">
              <a16:creationId xmlns:a16="http://schemas.microsoft.com/office/drawing/2014/main" id="{14571A6A-52CF-4F43-8CD0-E7209C1DA6B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5" name="Line 183">
          <a:extLst>
            <a:ext uri="{FF2B5EF4-FFF2-40B4-BE49-F238E27FC236}">
              <a16:creationId xmlns:a16="http://schemas.microsoft.com/office/drawing/2014/main" id="{1DC148BA-F608-410D-9F3E-7DC34B90B0C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6" name="Line 184">
          <a:extLst>
            <a:ext uri="{FF2B5EF4-FFF2-40B4-BE49-F238E27FC236}">
              <a16:creationId xmlns:a16="http://schemas.microsoft.com/office/drawing/2014/main" id="{5DB12753-2DA4-46E5-B452-921EDE9A10C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7" name="Line 185">
          <a:extLst>
            <a:ext uri="{FF2B5EF4-FFF2-40B4-BE49-F238E27FC236}">
              <a16:creationId xmlns:a16="http://schemas.microsoft.com/office/drawing/2014/main" id="{513891A0-7426-4CF0-B6B2-77444ACC77A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8" name="Line 186">
          <a:extLst>
            <a:ext uri="{FF2B5EF4-FFF2-40B4-BE49-F238E27FC236}">
              <a16:creationId xmlns:a16="http://schemas.microsoft.com/office/drawing/2014/main" id="{1D6C16FD-4027-4C84-97D3-A8CC42DAFA7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9" name="Line 187">
          <a:extLst>
            <a:ext uri="{FF2B5EF4-FFF2-40B4-BE49-F238E27FC236}">
              <a16:creationId xmlns:a16="http://schemas.microsoft.com/office/drawing/2014/main" id="{470EFE89-F7E4-442A-9E88-2DEB72B944D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0" name="Line 46">
          <a:extLst>
            <a:ext uri="{FF2B5EF4-FFF2-40B4-BE49-F238E27FC236}">
              <a16:creationId xmlns:a16="http://schemas.microsoft.com/office/drawing/2014/main" id="{8525A340-E64E-4539-85C3-020B9CC3D7A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1" name="Line 47">
          <a:extLst>
            <a:ext uri="{FF2B5EF4-FFF2-40B4-BE49-F238E27FC236}">
              <a16:creationId xmlns:a16="http://schemas.microsoft.com/office/drawing/2014/main" id="{03251B59-1C92-4879-974E-FFF932550F3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2" name="Line 48">
          <a:extLst>
            <a:ext uri="{FF2B5EF4-FFF2-40B4-BE49-F238E27FC236}">
              <a16:creationId xmlns:a16="http://schemas.microsoft.com/office/drawing/2014/main" id="{8617A61F-93CB-41BA-8AA1-C59309014EE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3" name="Line 49">
          <a:extLst>
            <a:ext uri="{FF2B5EF4-FFF2-40B4-BE49-F238E27FC236}">
              <a16:creationId xmlns:a16="http://schemas.microsoft.com/office/drawing/2014/main" id="{7EAAE318-8663-4D49-B143-373A40836CB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4" name="Line 50">
          <a:extLst>
            <a:ext uri="{FF2B5EF4-FFF2-40B4-BE49-F238E27FC236}">
              <a16:creationId xmlns:a16="http://schemas.microsoft.com/office/drawing/2014/main" id="{B67314FC-B075-488C-BC31-8645A2F5CF5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5" name="Line 51">
          <a:extLst>
            <a:ext uri="{FF2B5EF4-FFF2-40B4-BE49-F238E27FC236}">
              <a16:creationId xmlns:a16="http://schemas.microsoft.com/office/drawing/2014/main" id="{C6DBA924-1DD9-445D-AEC9-840A0E5366E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6" name="Line 182">
          <a:extLst>
            <a:ext uri="{FF2B5EF4-FFF2-40B4-BE49-F238E27FC236}">
              <a16:creationId xmlns:a16="http://schemas.microsoft.com/office/drawing/2014/main" id="{3576B5BE-CDCD-4C43-B9BC-9FCF3E82DCF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7" name="Line 183">
          <a:extLst>
            <a:ext uri="{FF2B5EF4-FFF2-40B4-BE49-F238E27FC236}">
              <a16:creationId xmlns:a16="http://schemas.microsoft.com/office/drawing/2014/main" id="{E3DBFA2B-F058-4FCF-93E9-931211785DA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8" name="Line 184">
          <a:extLst>
            <a:ext uri="{FF2B5EF4-FFF2-40B4-BE49-F238E27FC236}">
              <a16:creationId xmlns:a16="http://schemas.microsoft.com/office/drawing/2014/main" id="{5C4FAD8F-EDD8-4385-A501-114393500BC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9" name="Line 185">
          <a:extLst>
            <a:ext uri="{FF2B5EF4-FFF2-40B4-BE49-F238E27FC236}">
              <a16:creationId xmlns:a16="http://schemas.microsoft.com/office/drawing/2014/main" id="{1B1013C1-48C6-4096-8BD7-F5F1B7382F6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0" name="Line 186">
          <a:extLst>
            <a:ext uri="{FF2B5EF4-FFF2-40B4-BE49-F238E27FC236}">
              <a16:creationId xmlns:a16="http://schemas.microsoft.com/office/drawing/2014/main" id="{8B2CDF44-DABE-4EFF-99EC-92EF3D29DCA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1" name="Line 187">
          <a:extLst>
            <a:ext uri="{FF2B5EF4-FFF2-40B4-BE49-F238E27FC236}">
              <a16:creationId xmlns:a16="http://schemas.microsoft.com/office/drawing/2014/main" id="{B18BFF3C-F80B-4A43-97DD-939466571EF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2" name="Line 46">
          <a:extLst>
            <a:ext uri="{FF2B5EF4-FFF2-40B4-BE49-F238E27FC236}">
              <a16:creationId xmlns:a16="http://schemas.microsoft.com/office/drawing/2014/main" id="{72FA9F44-3CB7-49F6-853B-3414CD37F35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3" name="Line 47">
          <a:extLst>
            <a:ext uri="{FF2B5EF4-FFF2-40B4-BE49-F238E27FC236}">
              <a16:creationId xmlns:a16="http://schemas.microsoft.com/office/drawing/2014/main" id="{D17DA5CE-970D-400F-965E-6AB04730648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4" name="Line 48">
          <a:extLst>
            <a:ext uri="{FF2B5EF4-FFF2-40B4-BE49-F238E27FC236}">
              <a16:creationId xmlns:a16="http://schemas.microsoft.com/office/drawing/2014/main" id="{CDEDDE82-184B-4508-8253-24EEDBD9DF3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5" name="Line 49">
          <a:extLst>
            <a:ext uri="{FF2B5EF4-FFF2-40B4-BE49-F238E27FC236}">
              <a16:creationId xmlns:a16="http://schemas.microsoft.com/office/drawing/2014/main" id="{68B5F838-CE5E-4FFC-BE94-E0DB86DA374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6" name="Line 50">
          <a:extLst>
            <a:ext uri="{FF2B5EF4-FFF2-40B4-BE49-F238E27FC236}">
              <a16:creationId xmlns:a16="http://schemas.microsoft.com/office/drawing/2014/main" id="{E26022A8-6DBB-4312-BCF2-1B37A463882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7" name="Line 51">
          <a:extLst>
            <a:ext uri="{FF2B5EF4-FFF2-40B4-BE49-F238E27FC236}">
              <a16:creationId xmlns:a16="http://schemas.microsoft.com/office/drawing/2014/main" id="{85389A7B-2059-4645-A653-5E8BA791977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8" name="Line 182">
          <a:extLst>
            <a:ext uri="{FF2B5EF4-FFF2-40B4-BE49-F238E27FC236}">
              <a16:creationId xmlns:a16="http://schemas.microsoft.com/office/drawing/2014/main" id="{DD18F3D4-3A01-444A-8A2C-F567A10CB4E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9" name="Line 183">
          <a:extLst>
            <a:ext uri="{FF2B5EF4-FFF2-40B4-BE49-F238E27FC236}">
              <a16:creationId xmlns:a16="http://schemas.microsoft.com/office/drawing/2014/main" id="{C2D4752D-5F3D-4105-A74E-208E90F8716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0" name="Line 184">
          <a:extLst>
            <a:ext uri="{FF2B5EF4-FFF2-40B4-BE49-F238E27FC236}">
              <a16:creationId xmlns:a16="http://schemas.microsoft.com/office/drawing/2014/main" id="{F533393A-D41B-4695-A0DB-6CC5CAF46D4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1" name="Line 185">
          <a:extLst>
            <a:ext uri="{FF2B5EF4-FFF2-40B4-BE49-F238E27FC236}">
              <a16:creationId xmlns:a16="http://schemas.microsoft.com/office/drawing/2014/main" id="{D2BBE9C0-C297-4824-9BB8-EE2C8555B0E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2" name="Line 186">
          <a:extLst>
            <a:ext uri="{FF2B5EF4-FFF2-40B4-BE49-F238E27FC236}">
              <a16:creationId xmlns:a16="http://schemas.microsoft.com/office/drawing/2014/main" id="{5B05755B-3DE9-4982-8F33-68A5C61BDE2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3" name="Line 187">
          <a:extLst>
            <a:ext uri="{FF2B5EF4-FFF2-40B4-BE49-F238E27FC236}">
              <a16:creationId xmlns:a16="http://schemas.microsoft.com/office/drawing/2014/main" id="{6F07FFBD-37DB-4E11-96FD-642473DFDB2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4" name="Line 46">
          <a:extLst>
            <a:ext uri="{FF2B5EF4-FFF2-40B4-BE49-F238E27FC236}">
              <a16:creationId xmlns:a16="http://schemas.microsoft.com/office/drawing/2014/main" id="{BE9F6D42-5D13-4ED1-8976-2CC5DAAC901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5" name="Line 47">
          <a:extLst>
            <a:ext uri="{FF2B5EF4-FFF2-40B4-BE49-F238E27FC236}">
              <a16:creationId xmlns:a16="http://schemas.microsoft.com/office/drawing/2014/main" id="{173D60AB-B0D8-4843-90A3-2520DC255E4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6" name="Line 48">
          <a:extLst>
            <a:ext uri="{FF2B5EF4-FFF2-40B4-BE49-F238E27FC236}">
              <a16:creationId xmlns:a16="http://schemas.microsoft.com/office/drawing/2014/main" id="{E15AC200-3442-480C-98C7-B4C2E073732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7" name="Line 49">
          <a:extLst>
            <a:ext uri="{FF2B5EF4-FFF2-40B4-BE49-F238E27FC236}">
              <a16:creationId xmlns:a16="http://schemas.microsoft.com/office/drawing/2014/main" id="{BB7471DE-25D7-41C8-AECF-86B96CDCCE2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8" name="Line 50">
          <a:extLst>
            <a:ext uri="{FF2B5EF4-FFF2-40B4-BE49-F238E27FC236}">
              <a16:creationId xmlns:a16="http://schemas.microsoft.com/office/drawing/2014/main" id="{293CE34A-BBCD-433A-BFBA-35A6585FA32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9" name="Line 51">
          <a:extLst>
            <a:ext uri="{FF2B5EF4-FFF2-40B4-BE49-F238E27FC236}">
              <a16:creationId xmlns:a16="http://schemas.microsoft.com/office/drawing/2014/main" id="{3345E9F1-6059-4986-9EC4-D79F35FC35C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0" name="Line 182">
          <a:extLst>
            <a:ext uri="{FF2B5EF4-FFF2-40B4-BE49-F238E27FC236}">
              <a16:creationId xmlns:a16="http://schemas.microsoft.com/office/drawing/2014/main" id="{A856C07E-1171-4189-B408-048A08D21A8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1" name="Line 183">
          <a:extLst>
            <a:ext uri="{FF2B5EF4-FFF2-40B4-BE49-F238E27FC236}">
              <a16:creationId xmlns:a16="http://schemas.microsoft.com/office/drawing/2014/main" id="{54AC649A-4FD5-4890-86C8-95B5F765D11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2" name="Line 184">
          <a:extLst>
            <a:ext uri="{FF2B5EF4-FFF2-40B4-BE49-F238E27FC236}">
              <a16:creationId xmlns:a16="http://schemas.microsoft.com/office/drawing/2014/main" id="{0431CD01-7B96-44A0-A532-9FA3DDA7D7A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3" name="Line 185">
          <a:extLst>
            <a:ext uri="{FF2B5EF4-FFF2-40B4-BE49-F238E27FC236}">
              <a16:creationId xmlns:a16="http://schemas.microsoft.com/office/drawing/2014/main" id="{105A5CE7-C505-4510-A5EF-6C308E9A3EB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4" name="Line 186">
          <a:extLst>
            <a:ext uri="{FF2B5EF4-FFF2-40B4-BE49-F238E27FC236}">
              <a16:creationId xmlns:a16="http://schemas.microsoft.com/office/drawing/2014/main" id="{7C8BE398-ABFD-4A29-93E4-19130F66F51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5" name="Line 187">
          <a:extLst>
            <a:ext uri="{FF2B5EF4-FFF2-40B4-BE49-F238E27FC236}">
              <a16:creationId xmlns:a16="http://schemas.microsoft.com/office/drawing/2014/main" id="{97B462FE-C6BC-4572-8B7A-780A0F50AC6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6" name="Line 46">
          <a:extLst>
            <a:ext uri="{FF2B5EF4-FFF2-40B4-BE49-F238E27FC236}">
              <a16:creationId xmlns:a16="http://schemas.microsoft.com/office/drawing/2014/main" id="{01AF5776-16F9-47F3-A23A-704F862E67A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7" name="Line 47">
          <a:extLst>
            <a:ext uri="{FF2B5EF4-FFF2-40B4-BE49-F238E27FC236}">
              <a16:creationId xmlns:a16="http://schemas.microsoft.com/office/drawing/2014/main" id="{E5C5BEF4-45D1-4FE3-B6D7-A369A106448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8" name="Line 48">
          <a:extLst>
            <a:ext uri="{FF2B5EF4-FFF2-40B4-BE49-F238E27FC236}">
              <a16:creationId xmlns:a16="http://schemas.microsoft.com/office/drawing/2014/main" id="{37B64F19-1BAA-405C-BF06-EBEE9410275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9" name="Line 49">
          <a:extLst>
            <a:ext uri="{FF2B5EF4-FFF2-40B4-BE49-F238E27FC236}">
              <a16:creationId xmlns:a16="http://schemas.microsoft.com/office/drawing/2014/main" id="{728C63B9-E269-470F-8E8C-88973A3C5E5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0" name="Line 50">
          <a:extLst>
            <a:ext uri="{FF2B5EF4-FFF2-40B4-BE49-F238E27FC236}">
              <a16:creationId xmlns:a16="http://schemas.microsoft.com/office/drawing/2014/main" id="{2726C91A-2E82-4396-98EC-07D563763CF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1" name="Line 51">
          <a:extLst>
            <a:ext uri="{FF2B5EF4-FFF2-40B4-BE49-F238E27FC236}">
              <a16:creationId xmlns:a16="http://schemas.microsoft.com/office/drawing/2014/main" id="{87FD78B9-3FDD-444B-8BD7-84C3BC42582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2" name="Line 182">
          <a:extLst>
            <a:ext uri="{FF2B5EF4-FFF2-40B4-BE49-F238E27FC236}">
              <a16:creationId xmlns:a16="http://schemas.microsoft.com/office/drawing/2014/main" id="{413A9087-6510-4473-ADE2-0FF54A4A316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3" name="Line 183">
          <a:extLst>
            <a:ext uri="{FF2B5EF4-FFF2-40B4-BE49-F238E27FC236}">
              <a16:creationId xmlns:a16="http://schemas.microsoft.com/office/drawing/2014/main" id="{57DAB96A-8846-4535-B130-76E69F119FE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4" name="Line 184">
          <a:extLst>
            <a:ext uri="{FF2B5EF4-FFF2-40B4-BE49-F238E27FC236}">
              <a16:creationId xmlns:a16="http://schemas.microsoft.com/office/drawing/2014/main" id="{0699750D-E4BB-4379-8601-DDE1B948D3B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5" name="Line 185">
          <a:extLst>
            <a:ext uri="{FF2B5EF4-FFF2-40B4-BE49-F238E27FC236}">
              <a16:creationId xmlns:a16="http://schemas.microsoft.com/office/drawing/2014/main" id="{518EE4D0-25B0-4211-9F8E-5348DCDCA42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6" name="Line 186">
          <a:extLst>
            <a:ext uri="{FF2B5EF4-FFF2-40B4-BE49-F238E27FC236}">
              <a16:creationId xmlns:a16="http://schemas.microsoft.com/office/drawing/2014/main" id="{6233E637-B14D-4EDC-AD85-F857DFEBB96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7" name="Line 187">
          <a:extLst>
            <a:ext uri="{FF2B5EF4-FFF2-40B4-BE49-F238E27FC236}">
              <a16:creationId xmlns:a16="http://schemas.microsoft.com/office/drawing/2014/main" id="{6F872269-5A57-4246-8543-97E69C20D55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8" name="Line 46">
          <a:extLst>
            <a:ext uri="{FF2B5EF4-FFF2-40B4-BE49-F238E27FC236}">
              <a16:creationId xmlns:a16="http://schemas.microsoft.com/office/drawing/2014/main" id="{C7A7C4D9-D2D0-4FF4-9FC1-33006AC23CA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9" name="Line 47">
          <a:extLst>
            <a:ext uri="{FF2B5EF4-FFF2-40B4-BE49-F238E27FC236}">
              <a16:creationId xmlns:a16="http://schemas.microsoft.com/office/drawing/2014/main" id="{3C6C6667-2B94-4989-8941-C014BAACCBB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0" name="Line 48">
          <a:extLst>
            <a:ext uri="{FF2B5EF4-FFF2-40B4-BE49-F238E27FC236}">
              <a16:creationId xmlns:a16="http://schemas.microsoft.com/office/drawing/2014/main" id="{B7D73BA9-1E27-4A02-839E-24163791F2B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1" name="Line 49">
          <a:extLst>
            <a:ext uri="{FF2B5EF4-FFF2-40B4-BE49-F238E27FC236}">
              <a16:creationId xmlns:a16="http://schemas.microsoft.com/office/drawing/2014/main" id="{B7778F69-D796-44C1-9193-B378A65429D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2" name="Line 50">
          <a:extLst>
            <a:ext uri="{FF2B5EF4-FFF2-40B4-BE49-F238E27FC236}">
              <a16:creationId xmlns:a16="http://schemas.microsoft.com/office/drawing/2014/main" id="{6C3B6F24-158B-4EE5-9B3B-32174C3A9B7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3" name="Line 51">
          <a:extLst>
            <a:ext uri="{FF2B5EF4-FFF2-40B4-BE49-F238E27FC236}">
              <a16:creationId xmlns:a16="http://schemas.microsoft.com/office/drawing/2014/main" id="{362A3146-D0C4-463B-9940-590F31CB195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4" name="Line 182">
          <a:extLst>
            <a:ext uri="{FF2B5EF4-FFF2-40B4-BE49-F238E27FC236}">
              <a16:creationId xmlns:a16="http://schemas.microsoft.com/office/drawing/2014/main" id="{ACEB1E80-7EA6-42AE-B534-09CE41E9A79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5" name="Line 183">
          <a:extLst>
            <a:ext uri="{FF2B5EF4-FFF2-40B4-BE49-F238E27FC236}">
              <a16:creationId xmlns:a16="http://schemas.microsoft.com/office/drawing/2014/main" id="{F6CC40B2-0A09-4899-903A-B3D63D760FF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6" name="Line 184">
          <a:extLst>
            <a:ext uri="{FF2B5EF4-FFF2-40B4-BE49-F238E27FC236}">
              <a16:creationId xmlns:a16="http://schemas.microsoft.com/office/drawing/2014/main" id="{70DF6A8E-5E31-4DFB-A4D5-AD6BB14057E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7" name="Line 185">
          <a:extLst>
            <a:ext uri="{FF2B5EF4-FFF2-40B4-BE49-F238E27FC236}">
              <a16:creationId xmlns:a16="http://schemas.microsoft.com/office/drawing/2014/main" id="{F9481F89-15C9-4655-B5A3-6373FB8B1A4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8" name="Line 186">
          <a:extLst>
            <a:ext uri="{FF2B5EF4-FFF2-40B4-BE49-F238E27FC236}">
              <a16:creationId xmlns:a16="http://schemas.microsoft.com/office/drawing/2014/main" id="{8CFD4472-980B-481D-BAF5-5C821BF0EC3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9" name="Line 187">
          <a:extLst>
            <a:ext uri="{FF2B5EF4-FFF2-40B4-BE49-F238E27FC236}">
              <a16:creationId xmlns:a16="http://schemas.microsoft.com/office/drawing/2014/main" id="{55923230-D9F6-49DE-BEC8-A0993EDCC10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0" name="Line 46">
          <a:extLst>
            <a:ext uri="{FF2B5EF4-FFF2-40B4-BE49-F238E27FC236}">
              <a16:creationId xmlns:a16="http://schemas.microsoft.com/office/drawing/2014/main" id="{1996E5DE-5DD8-407F-B119-171451692E6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1" name="Line 47">
          <a:extLst>
            <a:ext uri="{FF2B5EF4-FFF2-40B4-BE49-F238E27FC236}">
              <a16:creationId xmlns:a16="http://schemas.microsoft.com/office/drawing/2014/main" id="{FAE5DFEB-F70B-40B6-B1BB-E4D40393572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2" name="Line 48">
          <a:extLst>
            <a:ext uri="{FF2B5EF4-FFF2-40B4-BE49-F238E27FC236}">
              <a16:creationId xmlns:a16="http://schemas.microsoft.com/office/drawing/2014/main" id="{F7038C2B-1396-424D-B0B5-05064B5E76E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3" name="Line 49">
          <a:extLst>
            <a:ext uri="{FF2B5EF4-FFF2-40B4-BE49-F238E27FC236}">
              <a16:creationId xmlns:a16="http://schemas.microsoft.com/office/drawing/2014/main" id="{CE8707FF-61BA-4CD5-A874-6D0D8130317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4" name="Line 50">
          <a:extLst>
            <a:ext uri="{FF2B5EF4-FFF2-40B4-BE49-F238E27FC236}">
              <a16:creationId xmlns:a16="http://schemas.microsoft.com/office/drawing/2014/main" id="{5C004D86-FB2B-404C-871E-018077747C6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5" name="Line 51">
          <a:extLst>
            <a:ext uri="{FF2B5EF4-FFF2-40B4-BE49-F238E27FC236}">
              <a16:creationId xmlns:a16="http://schemas.microsoft.com/office/drawing/2014/main" id="{C3BD3C60-F6AC-4F9B-97CE-E94153B3E63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6" name="Line 182">
          <a:extLst>
            <a:ext uri="{FF2B5EF4-FFF2-40B4-BE49-F238E27FC236}">
              <a16:creationId xmlns:a16="http://schemas.microsoft.com/office/drawing/2014/main" id="{5E0970B8-D67E-4065-9882-B82E864CA4E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7" name="Line 183">
          <a:extLst>
            <a:ext uri="{FF2B5EF4-FFF2-40B4-BE49-F238E27FC236}">
              <a16:creationId xmlns:a16="http://schemas.microsoft.com/office/drawing/2014/main" id="{3C7124BF-4D5D-4FB8-B56F-47374E1EEAB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8" name="Line 184">
          <a:extLst>
            <a:ext uri="{FF2B5EF4-FFF2-40B4-BE49-F238E27FC236}">
              <a16:creationId xmlns:a16="http://schemas.microsoft.com/office/drawing/2014/main" id="{807E6661-214E-4825-B499-DD20FE9F53D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9" name="Line 185">
          <a:extLst>
            <a:ext uri="{FF2B5EF4-FFF2-40B4-BE49-F238E27FC236}">
              <a16:creationId xmlns:a16="http://schemas.microsoft.com/office/drawing/2014/main" id="{CBF8456F-E688-4E6A-A3B1-C82BB53DA6B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0" name="Line 186">
          <a:extLst>
            <a:ext uri="{FF2B5EF4-FFF2-40B4-BE49-F238E27FC236}">
              <a16:creationId xmlns:a16="http://schemas.microsoft.com/office/drawing/2014/main" id="{994C8BBD-20EB-45B9-A160-69BF09471E7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1" name="Line 187">
          <a:extLst>
            <a:ext uri="{FF2B5EF4-FFF2-40B4-BE49-F238E27FC236}">
              <a16:creationId xmlns:a16="http://schemas.microsoft.com/office/drawing/2014/main" id="{EA137693-F7B0-45F3-B1F8-9428C6EB727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2" name="Line 46">
          <a:extLst>
            <a:ext uri="{FF2B5EF4-FFF2-40B4-BE49-F238E27FC236}">
              <a16:creationId xmlns:a16="http://schemas.microsoft.com/office/drawing/2014/main" id="{203D35A8-B2D5-4B10-8F6C-C41290536C5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3" name="Line 47">
          <a:extLst>
            <a:ext uri="{FF2B5EF4-FFF2-40B4-BE49-F238E27FC236}">
              <a16:creationId xmlns:a16="http://schemas.microsoft.com/office/drawing/2014/main" id="{65ACC4CB-3163-4A13-A136-2719EB615DA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4" name="Line 48">
          <a:extLst>
            <a:ext uri="{FF2B5EF4-FFF2-40B4-BE49-F238E27FC236}">
              <a16:creationId xmlns:a16="http://schemas.microsoft.com/office/drawing/2014/main" id="{C8FC3ECA-CC03-4022-9F8B-DD05628A5CC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5" name="Line 49">
          <a:extLst>
            <a:ext uri="{FF2B5EF4-FFF2-40B4-BE49-F238E27FC236}">
              <a16:creationId xmlns:a16="http://schemas.microsoft.com/office/drawing/2014/main" id="{188EC837-D2BE-4B77-AF93-AA603C9943E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6" name="Line 50">
          <a:extLst>
            <a:ext uri="{FF2B5EF4-FFF2-40B4-BE49-F238E27FC236}">
              <a16:creationId xmlns:a16="http://schemas.microsoft.com/office/drawing/2014/main" id="{D5ED9D7C-A49B-4CF4-A2AD-D3851A4E8CB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7" name="Line 51">
          <a:extLst>
            <a:ext uri="{FF2B5EF4-FFF2-40B4-BE49-F238E27FC236}">
              <a16:creationId xmlns:a16="http://schemas.microsoft.com/office/drawing/2014/main" id="{C76DE1DE-E505-4D3D-928F-F13B874872F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8" name="Line 182">
          <a:extLst>
            <a:ext uri="{FF2B5EF4-FFF2-40B4-BE49-F238E27FC236}">
              <a16:creationId xmlns:a16="http://schemas.microsoft.com/office/drawing/2014/main" id="{9DC54BD0-DBBB-401C-BD59-65439007C9D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9" name="Line 183">
          <a:extLst>
            <a:ext uri="{FF2B5EF4-FFF2-40B4-BE49-F238E27FC236}">
              <a16:creationId xmlns:a16="http://schemas.microsoft.com/office/drawing/2014/main" id="{9D1C1082-C0AC-48F7-AF76-3869B6328EC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0" name="Line 184">
          <a:extLst>
            <a:ext uri="{FF2B5EF4-FFF2-40B4-BE49-F238E27FC236}">
              <a16:creationId xmlns:a16="http://schemas.microsoft.com/office/drawing/2014/main" id="{41CF5B67-ABE0-4EDD-BAC0-B7971331EC0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1" name="Line 185">
          <a:extLst>
            <a:ext uri="{FF2B5EF4-FFF2-40B4-BE49-F238E27FC236}">
              <a16:creationId xmlns:a16="http://schemas.microsoft.com/office/drawing/2014/main" id="{62D93EE0-344E-4A02-90CD-66BE753FBE8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2" name="Line 186">
          <a:extLst>
            <a:ext uri="{FF2B5EF4-FFF2-40B4-BE49-F238E27FC236}">
              <a16:creationId xmlns:a16="http://schemas.microsoft.com/office/drawing/2014/main" id="{66716BC7-2728-47F3-80D6-EFCDEE10155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3" name="Line 187">
          <a:extLst>
            <a:ext uri="{FF2B5EF4-FFF2-40B4-BE49-F238E27FC236}">
              <a16:creationId xmlns:a16="http://schemas.microsoft.com/office/drawing/2014/main" id="{325F08AC-E1FF-47B5-AFCE-3B83B1E86F4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A0C9678D-2E16-4B0C-819D-362379B53A6C}"/>
            </a:ext>
          </a:extLst>
        </xdr:cNvPr>
        <xdr:cNvSpPr txBox="1">
          <a:spLocks noChangeArrowheads="1"/>
        </xdr:cNvSpPr>
      </xdr:nvSpPr>
      <xdr:spPr bwMode="auto">
        <a:xfrm>
          <a:off x="11277600" y="56388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616BC23B-25FC-40C6-A06A-85710CBCE1BB}"/>
            </a:ext>
          </a:extLst>
        </xdr:cNvPr>
        <xdr:cNvSpPr txBox="1">
          <a:spLocks noChangeArrowheads="1"/>
        </xdr:cNvSpPr>
      </xdr:nvSpPr>
      <xdr:spPr bwMode="auto">
        <a:xfrm>
          <a:off x="11277600" y="56388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217EAEC8-CEF8-41F9-8C81-09A768BCB026}"/>
            </a:ext>
          </a:extLst>
        </xdr:cNvPr>
        <xdr:cNvSpPr txBox="1">
          <a:spLocks noChangeArrowheads="1"/>
        </xdr:cNvSpPr>
      </xdr:nvSpPr>
      <xdr:spPr bwMode="auto">
        <a:xfrm>
          <a:off x="11277600" y="56388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127AB700-FEF4-4561-AA70-1B7714520594}"/>
            </a:ext>
          </a:extLst>
        </xdr:cNvPr>
        <xdr:cNvSpPr txBox="1">
          <a:spLocks noChangeArrowheads="1"/>
        </xdr:cNvSpPr>
      </xdr:nvSpPr>
      <xdr:spPr bwMode="auto">
        <a:xfrm>
          <a:off x="11277600" y="56388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8" name="Line 46">
          <a:extLst>
            <a:ext uri="{FF2B5EF4-FFF2-40B4-BE49-F238E27FC236}">
              <a16:creationId xmlns:a16="http://schemas.microsoft.com/office/drawing/2014/main" id="{30DFB910-CD8E-4D63-9DAF-6DCFB95D084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9" name="Line 47">
          <a:extLst>
            <a:ext uri="{FF2B5EF4-FFF2-40B4-BE49-F238E27FC236}">
              <a16:creationId xmlns:a16="http://schemas.microsoft.com/office/drawing/2014/main" id="{1C965FBF-B432-4593-AB4A-28B5F49753F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0" name="Line 48">
          <a:extLst>
            <a:ext uri="{FF2B5EF4-FFF2-40B4-BE49-F238E27FC236}">
              <a16:creationId xmlns:a16="http://schemas.microsoft.com/office/drawing/2014/main" id="{0A92114C-7E74-4A2E-BF7B-97CC13EDD82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1" name="Line 49">
          <a:extLst>
            <a:ext uri="{FF2B5EF4-FFF2-40B4-BE49-F238E27FC236}">
              <a16:creationId xmlns:a16="http://schemas.microsoft.com/office/drawing/2014/main" id="{38F9C25D-8448-48CE-A40B-EC984F623CD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2" name="Line 50">
          <a:extLst>
            <a:ext uri="{FF2B5EF4-FFF2-40B4-BE49-F238E27FC236}">
              <a16:creationId xmlns:a16="http://schemas.microsoft.com/office/drawing/2014/main" id="{939BA9AF-8E9B-4835-A11F-1D1ED5C4471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3" name="Line 51">
          <a:extLst>
            <a:ext uri="{FF2B5EF4-FFF2-40B4-BE49-F238E27FC236}">
              <a16:creationId xmlns:a16="http://schemas.microsoft.com/office/drawing/2014/main" id="{AFC6B9F2-ECC8-4EE0-ADFD-9C58D7FA148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4" name="Line 182">
          <a:extLst>
            <a:ext uri="{FF2B5EF4-FFF2-40B4-BE49-F238E27FC236}">
              <a16:creationId xmlns:a16="http://schemas.microsoft.com/office/drawing/2014/main" id="{764344DE-DE9F-4A72-A201-537EB9AC61E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5" name="Line 183">
          <a:extLst>
            <a:ext uri="{FF2B5EF4-FFF2-40B4-BE49-F238E27FC236}">
              <a16:creationId xmlns:a16="http://schemas.microsoft.com/office/drawing/2014/main" id="{52727E6A-2CC1-433E-9DE9-150D79F219A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6" name="Line 184">
          <a:extLst>
            <a:ext uri="{FF2B5EF4-FFF2-40B4-BE49-F238E27FC236}">
              <a16:creationId xmlns:a16="http://schemas.microsoft.com/office/drawing/2014/main" id="{EF4DB8C0-9C01-44AA-B488-E0114728815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7" name="Line 185">
          <a:extLst>
            <a:ext uri="{FF2B5EF4-FFF2-40B4-BE49-F238E27FC236}">
              <a16:creationId xmlns:a16="http://schemas.microsoft.com/office/drawing/2014/main" id="{60E781D7-95DF-43AD-B4C8-2191EE75505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8" name="Line 186">
          <a:extLst>
            <a:ext uri="{FF2B5EF4-FFF2-40B4-BE49-F238E27FC236}">
              <a16:creationId xmlns:a16="http://schemas.microsoft.com/office/drawing/2014/main" id="{0D4EE7C6-B1C7-4632-BCCD-CA695F0733C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9" name="Line 187">
          <a:extLst>
            <a:ext uri="{FF2B5EF4-FFF2-40B4-BE49-F238E27FC236}">
              <a16:creationId xmlns:a16="http://schemas.microsoft.com/office/drawing/2014/main" id="{32CEB2C5-1AE0-45AE-A672-D54DC709105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0" name="Line 46">
          <a:extLst>
            <a:ext uri="{FF2B5EF4-FFF2-40B4-BE49-F238E27FC236}">
              <a16:creationId xmlns:a16="http://schemas.microsoft.com/office/drawing/2014/main" id="{9491635A-E79A-48AC-9219-F5547ACC28E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1" name="Line 47">
          <a:extLst>
            <a:ext uri="{FF2B5EF4-FFF2-40B4-BE49-F238E27FC236}">
              <a16:creationId xmlns:a16="http://schemas.microsoft.com/office/drawing/2014/main" id="{BD0D0113-F3A9-4972-9D77-EF47CAA8196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2" name="Line 48">
          <a:extLst>
            <a:ext uri="{FF2B5EF4-FFF2-40B4-BE49-F238E27FC236}">
              <a16:creationId xmlns:a16="http://schemas.microsoft.com/office/drawing/2014/main" id="{C054CC0A-97C7-43B4-BFC7-C42611D9CB1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3" name="Line 49">
          <a:extLst>
            <a:ext uri="{FF2B5EF4-FFF2-40B4-BE49-F238E27FC236}">
              <a16:creationId xmlns:a16="http://schemas.microsoft.com/office/drawing/2014/main" id="{A4BFDEF0-DAE6-4007-8E59-9C7788376E9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4" name="Line 50">
          <a:extLst>
            <a:ext uri="{FF2B5EF4-FFF2-40B4-BE49-F238E27FC236}">
              <a16:creationId xmlns:a16="http://schemas.microsoft.com/office/drawing/2014/main" id="{9BCECA01-3688-4CAA-80E8-0EB53E8C8F0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5" name="Line 51">
          <a:extLst>
            <a:ext uri="{FF2B5EF4-FFF2-40B4-BE49-F238E27FC236}">
              <a16:creationId xmlns:a16="http://schemas.microsoft.com/office/drawing/2014/main" id="{9132BB29-9293-47F9-A2A5-100C261F5EF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6" name="Line 182">
          <a:extLst>
            <a:ext uri="{FF2B5EF4-FFF2-40B4-BE49-F238E27FC236}">
              <a16:creationId xmlns:a16="http://schemas.microsoft.com/office/drawing/2014/main" id="{AAE01567-8A9D-45E8-AC0D-E9F028A7EE3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7" name="Line 183">
          <a:extLst>
            <a:ext uri="{FF2B5EF4-FFF2-40B4-BE49-F238E27FC236}">
              <a16:creationId xmlns:a16="http://schemas.microsoft.com/office/drawing/2014/main" id="{CD91256B-BB7D-45EE-8BA3-EB260C9CB78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8" name="Line 184">
          <a:extLst>
            <a:ext uri="{FF2B5EF4-FFF2-40B4-BE49-F238E27FC236}">
              <a16:creationId xmlns:a16="http://schemas.microsoft.com/office/drawing/2014/main" id="{A5B3F324-9FE4-4408-92F1-AAE9826070A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9" name="Line 185">
          <a:extLst>
            <a:ext uri="{FF2B5EF4-FFF2-40B4-BE49-F238E27FC236}">
              <a16:creationId xmlns:a16="http://schemas.microsoft.com/office/drawing/2014/main" id="{FDF68336-74C7-4503-BD24-F1AC488271D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0" name="Line 186">
          <a:extLst>
            <a:ext uri="{FF2B5EF4-FFF2-40B4-BE49-F238E27FC236}">
              <a16:creationId xmlns:a16="http://schemas.microsoft.com/office/drawing/2014/main" id="{CF7E57C4-939E-4CE1-AC18-854D785EDBC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1" name="Line 187">
          <a:extLst>
            <a:ext uri="{FF2B5EF4-FFF2-40B4-BE49-F238E27FC236}">
              <a16:creationId xmlns:a16="http://schemas.microsoft.com/office/drawing/2014/main" id="{A65F7157-B2B2-47C5-BBED-EA5E37B10FF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2" name="Line 46">
          <a:extLst>
            <a:ext uri="{FF2B5EF4-FFF2-40B4-BE49-F238E27FC236}">
              <a16:creationId xmlns:a16="http://schemas.microsoft.com/office/drawing/2014/main" id="{C6592BE9-3302-42B4-8EF8-5B8F48BB652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3" name="Line 47">
          <a:extLst>
            <a:ext uri="{FF2B5EF4-FFF2-40B4-BE49-F238E27FC236}">
              <a16:creationId xmlns:a16="http://schemas.microsoft.com/office/drawing/2014/main" id="{CD317A7A-E273-4196-A7BC-0CE0ED1F03C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4" name="Line 48">
          <a:extLst>
            <a:ext uri="{FF2B5EF4-FFF2-40B4-BE49-F238E27FC236}">
              <a16:creationId xmlns:a16="http://schemas.microsoft.com/office/drawing/2014/main" id="{844E3F4E-1DFD-4EDC-ADEF-20F234BD9F0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5" name="Line 49">
          <a:extLst>
            <a:ext uri="{FF2B5EF4-FFF2-40B4-BE49-F238E27FC236}">
              <a16:creationId xmlns:a16="http://schemas.microsoft.com/office/drawing/2014/main" id="{43835F65-0E25-4D64-9879-9701E688B00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6" name="Line 50">
          <a:extLst>
            <a:ext uri="{FF2B5EF4-FFF2-40B4-BE49-F238E27FC236}">
              <a16:creationId xmlns:a16="http://schemas.microsoft.com/office/drawing/2014/main" id="{B22C3E5D-0B9B-4D90-B72F-529E3BD68CA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7" name="Line 51">
          <a:extLst>
            <a:ext uri="{FF2B5EF4-FFF2-40B4-BE49-F238E27FC236}">
              <a16:creationId xmlns:a16="http://schemas.microsoft.com/office/drawing/2014/main" id="{D5B1C09E-FA77-4FF5-B768-0DFACF54CC8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8" name="Line 182">
          <a:extLst>
            <a:ext uri="{FF2B5EF4-FFF2-40B4-BE49-F238E27FC236}">
              <a16:creationId xmlns:a16="http://schemas.microsoft.com/office/drawing/2014/main" id="{8DC4E677-8BF0-442E-B582-FDE6E82E6DC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9" name="Line 183">
          <a:extLst>
            <a:ext uri="{FF2B5EF4-FFF2-40B4-BE49-F238E27FC236}">
              <a16:creationId xmlns:a16="http://schemas.microsoft.com/office/drawing/2014/main" id="{D3BF34F3-9BA7-4DEC-98D0-F5998565D6A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0" name="Line 184">
          <a:extLst>
            <a:ext uri="{FF2B5EF4-FFF2-40B4-BE49-F238E27FC236}">
              <a16:creationId xmlns:a16="http://schemas.microsoft.com/office/drawing/2014/main" id="{D970012D-54BA-4371-A592-7BB8059B9ED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1" name="Line 185">
          <a:extLst>
            <a:ext uri="{FF2B5EF4-FFF2-40B4-BE49-F238E27FC236}">
              <a16:creationId xmlns:a16="http://schemas.microsoft.com/office/drawing/2014/main" id="{A9659C73-8D49-4F3A-8E6D-4700627AE2C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2" name="Line 186">
          <a:extLst>
            <a:ext uri="{FF2B5EF4-FFF2-40B4-BE49-F238E27FC236}">
              <a16:creationId xmlns:a16="http://schemas.microsoft.com/office/drawing/2014/main" id="{01EE0AA6-632F-4673-958A-CF1125416E1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3" name="Line 187">
          <a:extLst>
            <a:ext uri="{FF2B5EF4-FFF2-40B4-BE49-F238E27FC236}">
              <a16:creationId xmlns:a16="http://schemas.microsoft.com/office/drawing/2014/main" id="{D1EA7039-D436-486C-ADCC-99FD51B551C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4" name="Line 46">
          <a:extLst>
            <a:ext uri="{FF2B5EF4-FFF2-40B4-BE49-F238E27FC236}">
              <a16:creationId xmlns:a16="http://schemas.microsoft.com/office/drawing/2014/main" id="{50150DFD-D6F7-41CB-B658-9030AF2AC1C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5" name="Line 47">
          <a:extLst>
            <a:ext uri="{FF2B5EF4-FFF2-40B4-BE49-F238E27FC236}">
              <a16:creationId xmlns:a16="http://schemas.microsoft.com/office/drawing/2014/main" id="{30CD60CB-5FC8-4198-A111-5F5576FF5CD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6" name="Line 48">
          <a:extLst>
            <a:ext uri="{FF2B5EF4-FFF2-40B4-BE49-F238E27FC236}">
              <a16:creationId xmlns:a16="http://schemas.microsoft.com/office/drawing/2014/main" id="{F7313B3B-20C3-43B9-88A5-8973EEF669E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7" name="Line 49">
          <a:extLst>
            <a:ext uri="{FF2B5EF4-FFF2-40B4-BE49-F238E27FC236}">
              <a16:creationId xmlns:a16="http://schemas.microsoft.com/office/drawing/2014/main" id="{D51DFC8F-AED9-4F2D-9AD6-B2F25528355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8" name="Line 50">
          <a:extLst>
            <a:ext uri="{FF2B5EF4-FFF2-40B4-BE49-F238E27FC236}">
              <a16:creationId xmlns:a16="http://schemas.microsoft.com/office/drawing/2014/main" id="{38C84C03-AF13-4810-9885-A91E2FC951B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9" name="Line 51">
          <a:extLst>
            <a:ext uri="{FF2B5EF4-FFF2-40B4-BE49-F238E27FC236}">
              <a16:creationId xmlns:a16="http://schemas.microsoft.com/office/drawing/2014/main" id="{6568AE8C-55B6-41B9-AD3A-0991DFEDF48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0" name="Line 182">
          <a:extLst>
            <a:ext uri="{FF2B5EF4-FFF2-40B4-BE49-F238E27FC236}">
              <a16:creationId xmlns:a16="http://schemas.microsoft.com/office/drawing/2014/main" id="{A0EF5090-A30A-47BC-9DD5-E63153C0865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1" name="Line 183">
          <a:extLst>
            <a:ext uri="{FF2B5EF4-FFF2-40B4-BE49-F238E27FC236}">
              <a16:creationId xmlns:a16="http://schemas.microsoft.com/office/drawing/2014/main" id="{D735EBCF-2FCF-40D1-8CE8-E2DB6AE627A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2" name="Line 184">
          <a:extLst>
            <a:ext uri="{FF2B5EF4-FFF2-40B4-BE49-F238E27FC236}">
              <a16:creationId xmlns:a16="http://schemas.microsoft.com/office/drawing/2014/main" id="{B63C62B7-B2BF-47DA-87ED-842B60B264F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3" name="Line 185">
          <a:extLst>
            <a:ext uri="{FF2B5EF4-FFF2-40B4-BE49-F238E27FC236}">
              <a16:creationId xmlns:a16="http://schemas.microsoft.com/office/drawing/2014/main" id="{C97196EA-EDBF-42E4-9026-5091F1B1CA0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4" name="Line 186">
          <a:extLst>
            <a:ext uri="{FF2B5EF4-FFF2-40B4-BE49-F238E27FC236}">
              <a16:creationId xmlns:a16="http://schemas.microsoft.com/office/drawing/2014/main" id="{2741E0DA-9C03-4247-8FE9-4D1B7EFD050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5" name="Line 187">
          <a:extLst>
            <a:ext uri="{FF2B5EF4-FFF2-40B4-BE49-F238E27FC236}">
              <a16:creationId xmlns:a16="http://schemas.microsoft.com/office/drawing/2014/main" id="{A8C775B3-1E47-4EFC-A946-9415D718411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6" name="Line 46">
          <a:extLst>
            <a:ext uri="{FF2B5EF4-FFF2-40B4-BE49-F238E27FC236}">
              <a16:creationId xmlns:a16="http://schemas.microsoft.com/office/drawing/2014/main" id="{76E536C2-0F2A-46BC-BA28-0EA6C1343C0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7" name="Line 47">
          <a:extLst>
            <a:ext uri="{FF2B5EF4-FFF2-40B4-BE49-F238E27FC236}">
              <a16:creationId xmlns:a16="http://schemas.microsoft.com/office/drawing/2014/main" id="{EBDB11B3-84F1-410C-825F-A648650D5A3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8" name="Line 48">
          <a:extLst>
            <a:ext uri="{FF2B5EF4-FFF2-40B4-BE49-F238E27FC236}">
              <a16:creationId xmlns:a16="http://schemas.microsoft.com/office/drawing/2014/main" id="{7BA509B5-7C7F-4A59-BC91-0D2267A180B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9" name="Line 49">
          <a:extLst>
            <a:ext uri="{FF2B5EF4-FFF2-40B4-BE49-F238E27FC236}">
              <a16:creationId xmlns:a16="http://schemas.microsoft.com/office/drawing/2014/main" id="{EC01EEEE-F00E-45FD-87E1-C72449652A9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0" name="Line 50">
          <a:extLst>
            <a:ext uri="{FF2B5EF4-FFF2-40B4-BE49-F238E27FC236}">
              <a16:creationId xmlns:a16="http://schemas.microsoft.com/office/drawing/2014/main" id="{88BFEE00-67A0-490D-B01B-C5581C7A3CF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1" name="Line 51">
          <a:extLst>
            <a:ext uri="{FF2B5EF4-FFF2-40B4-BE49-F238E27FC236}">
              <a16:creationId xmlns:a16="http://schemas.microsoft.com/office/drawing/2014/main" id="{EC92A819-1924-47BF-ABD8-26C093BCDEB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2" name="Line 182">
          <a:extLst>
            <a:ext uri="{FF2B5EF4-FFF2-40B4-BE49-F238E27FC236}">
              <a16:creationId xmlns:a16="http://schemas.microsoft.com/office/drawing/2014/main" id="{830F9DB8-5531-48BE-A672-06032B0E02A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3" name="Line 183">
          <a:extLst>
            <a:ext uri="{FF2B5EF4-FFF2-40B4-BE49-F238E27FC236}">
              <a16:creationId xmlns:a16="http://schemas.microsoft.com/office/drawing/2014/main" id="{CCFAA34B-1896-469B-8481-58CC0C13D27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4" name="Line 184">
          <a:extLst>
            <a:ext uri="{FF2B5EF4-FFF2-40B4-BE49-F238E27FC236}">
              <a16:creationId xmlns:a16="http://schemas.microsoft.com/office/drawing/2014/main" id="{47758CD5-6C64-43AC-B1E1-787B3CA62E3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5" name="Line 185">
          <a:extLst>
            <a:ext uri="{FF2B5EF4-FFF2-40B4-BE49-F238E27FC236}">
              <a16:creationId xmlns:a16="http://schemas.microsoft.com/office/drawing/2014/main" id="{2C5DF626-C37A-4BAA-9206-055B1B1E7C9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6" name="Line 186">
          <a:extLst>
            <a:ext uri="{FF2B5EF4-FFF2-40B4-BE49-F238E27FC236}">
              <a16:creationId xmlns:a16="http://schemas.microsoft.com/office/drawing/2014/main" id="{46715DCF-DA84-4695-91E6-47B7465B0E3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7" name="Line 187">
          <a:extLst>
            <a:ext uri="{FF2B5EF4-FFF2-40B4-BE49-F238E27FC236}">
              <a16:creationId xmlns:a16="http://schemas.microsoft.com/office/drawing/2014/main" id="{5BFE1223-BFFD-4888-9D46-DBE41411D0A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8" name="Line 46">
          <a:extLst>
            <a:ext uri="{FF2B5EF4-FFF2-40B4-BE49-F238E27FC236}">
              <a16:creationId xmlns:a16="http://schemas.microsoft.com/office/drawing/2014/main" id="{1A0CFA83-E142-49A5-A0F2-6A0D617FAF5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9" name="Line 47">
          <a:extLst>
            <a:ext uri="{FF2B5EF4-FFF2-40B4-BE49-F238E27FC236}">
              <a16:creationId xmlns:a16="http://schemas.microsoft.com/office/drawing/2014/main" id="{71EDD421-5118-4D65-A4F8-28C313A85BE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0" name="Line 48">
          <a:extLst>
            <a:ext uri="{FF2B5EF4-FFF2-40B4-BE49-F238E27FC236}">
              <a16:creationId xmlns:a16="http://schemas.microsoft.com/office/drawing/2014/main" id="{93C84E01-587A-41DF-9762-3587CC4540D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1" name="Line 49">
          <a:extLst>
            <a:ext uri="{FF2B5EF4-FFF2-40B4-BE49-F238E27FC236}">
              <a16:creationId xmlns:a16="http://schemas.microsoft.com/office/drawing/2014/main" id="{40DDD9EF-4FCF-4FDE-B70E-C7B77DB36ED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2" name="Line 50">
          <a:extLst>
            <a:ext uri="{FF2B5EF4-FFF2-40B4-BE49-F238E27FC236}">
              <a16:creationId xmlns:a16="http://schemas.microsoft.com/office/drawing/2014/main" id="{41E8225D-5ED8-412F-9FE4-3C80C1EAE6B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3" name="Line 51">
          <a:extLst>
            <a:ext uri="{FF2B5EF4-FFF2-40B4-BE49-F238E27FC236}">
              <a16:creationId xmlns:a16="http://schemas.microsoft.com/office/drawing/2014/main" id="{8FE541FD-0520-4E32-80B3-6BB948C3B79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4" name="Line 182">
          <a:extLst>
            <a:ext uri="{FF2B5EF4-FFF2-40B4-BE49-F238E27FC236}">
              <a16:creationId xmlns:a16="http://schemas.microsoft.com/office/drawing/2014/main" id="{592BE0D2-AFD5-4936-AE32-BF96DD686A2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5" name="Line 183">
          <a:extLst>
            <a:ext uri="{FF2B5EF4-FFF2-40B4-BE49-F238E27FC236}">
              <a16:creationId xmlns:a16="http://schemas.microsoft.com/office/drawing/2014/main" id="{3C9E91C7-D77F-4B13-8C91-820E09C51FD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6" name="Line 184">
          <a:extLst>
            <a:ext uri="{FF2B5EF4-FFF2-40B4-BE49-F238E27FC236}">
              <a16:creationId xmlns:a16="http://schemas.microsoft.com/office/drawing/2014/main" id="{6D6233A6-81DC-4354-BA75-50381F66D05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7" name="Line 185">
          <a:extLst>
            <a:ext uri="{FF2B5EF4-FFF2-40B4-BE49-F238E27FC236}">
              <a16:creationId xmlns:a16="http://schemas.microsoft.com/office/drawing/2014/main" id="{99CD2BB8-F79F-444C-B493-9F76A7B9B59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8" name="Line 186">
          <a:extLst>
            <a:ext uri="{FF2B5EF4-FFF2-40B4-BE49-F238E27FC236}">
              <a16:creationId xmlns:a16="http://schemas.microsoft.com/office/drawing/2014/main" id="{8CF2C3EA-18DD-40F6-B63F-9CE8BB959FD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9" name="Line 187">
          <a:extLst>
            <a:ext uri="{FF2B5EF4-FFF2-40B4-BE49-F238E27FC236}">
              <a16:creationId xmlns:a16="http://schemas.microsoft.com/office/drawing/2014/main" id="{73C8C4BE-AF9F-470E-8396-678E954FFFF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0" name="Line 46">
          <a:extLst>
            <a:ext uri="{FF2B5EF4-FFF2-40B4-BE49-F238E27FC236}">
              <a16:creationId xmlns:a16="http://schemas.microsoft.com/office/drawing/2014/main" id="{96109CD8-E33B-4A7C-885F-541E05A276E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1" name="Line 47">
          <a:extLst>
            <a:ext uri="{FF2B5EF4-FFF2-40B4-BE49-F238E27FC236}">
              <a16:creationId xmlns:a16="http://schemas.microsoft.com/office/drawing/2014/main" id="{825CF697-EFF5-49D5-AEED-BBB35C8F7DF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2" name="Line 48">
          <a:extLst>
            <a:ext uri="{FF2B5EF4-FFF2-40B4-BE49-F238E27FC236}">
              <a16:creationId xmlns:a16="http://schemas.microsoft.com/office/drawing/2014/main" id="{4023AA05-F88B-44F7-9119-9E8AA188508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3" name="Line 49">
          <a:extLst>
            <a:ext uri="{FF2B5EF4-FFF2-40B4-BE49-F238E27FC236}">
              <a16:creationId xmlns:a16="http://schemas.microsoft.com/office/drawing/2014/main" id="{FECAF34A-4C7C-4F8B-A675-694FEEB228B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4" name="Line 50">
          <a:extLst>
            <a:ext uri="{FF2B5EF4-FFF2-40B4-BE49-F238E27FC236}">
              <a16:creationId xmlns:a16="http://schemas.microsoft.com/office/drawing/2014/main" id="{D100CFB1-7F5F-4889-93B4-56760E97666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5" name="Line 51">
          <a:extLst>
            <a:ext uri="{FF2B5EF4-FFF2-40B4-BE49-F238E27FC236}">
              <a16:creationId xmlns:a16="http://schemas.microsoft.com/office/drawing/2014/main" id="{E4D2FED9-559B-40A2-99F5-CA64B349585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6" name="Line 182">
          <a:extLst>
            <a:ext uri="{FF2B5EF4-FFF2-40B4-BE49-F238E27FC236}">
              <a16:creationId xmlns:a16="http://schemas.microsoft.com/office/drawing/2014/main" id="{A3C2A8AA-797A-4A97-AB16-E29AF7AADC6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7" name="Line 183">
          <a:extLst>
            <a:ext uri="{FF2B5EF4-FFF2-40B4-BE49-F238E27FC236}">
              <a16:creationId xmlns:a16="http://schemas.microsoft.com/office/drawing/2014/main" id="{C948DEA1-CE42-423A-B91D-B0A27D60A0F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8" name="Line 184">
          <a:extLst>
            <a:ext uri="{FF2B5EF4-FFF2-40B4-BE49-F238E27FC236}">
              <a16:creationId xmlns:a16="http://schemas.microsoft.com/office/drawing/2014/main" id="{93AD5B48-B435-4EF3-8D0A-7D3ADC5E337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9" name="Line 185">
          <a:extLst>
            <a:ext uri="{FF2B5EF4-FFF2-40B4-BE49-F238E27FC236}">
              <a16:creationId xmlns:a16="http://schemas.microsoft.com/office/drawing/2014/main" id="{E7F455E3-2F60-420D-AE9B-F002C4E8F65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0" name="Line 186">
          <a:extLst>
            <a:ext uri="{FF2B5EF4-FFF2-40B4-BE49-F238E27FC236}">
              <a16:creationId xmlns:a16="http://schemas.microsoft.com/office/drawing/2014/main" id="{C03B1550-A243-41A5-BB18-0933C9EA6E6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1" name="Line 187">
          <a:extLst>
            <a:ext uri="{FF2B5EF4-FFF2-40B4-BE49-F238E27FC236}">
              <a16:creationId xmlns:a16="http://schemas.microsoft.com/office/drawing/2014/main" id="{49C4A3FD-9F82-40F9-BDC2-06FA771BF97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2" name="Line 46">
          <a:extLst>
            <a:ext uri="{FF2B5EF4-FFF2-40B4-BE49-F238E27FC236}">
              <a16:creationId xmlns:a16="http://schemas.microsoft.com/office/drawing/2014/main" id="{4B706BC0-A212-4E52-848B-713E47B0A64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3" name="Line 47">
          <a:extLst>
            <a:ext uri="{FF2B5EF4-FFF2-40B4-BE49-F238E27FC236}">
              <a16:creationId xmlns:a16="http://schemas.microsoft.com/office/drawing/2014/main" id="{E19372B7-8848-4EEA-9833-C0031E79167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4" name="Line 48">
          <a:extLst>
            <a:ext uri="{FF2B5EF4-FFF2-40B4-BE49-F238E27FC236}">
              <a16:creationId xmlns:a16="http://schemas.microsoft.com/office/drawing/2014/main" id="{3F36DD60-F630-45EE-A51A-C22F617125A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5" name="Line 49">
          <a:extLst>
            <a:ext uri="{FF2B5EF4-FFF2-40B4-BE49-F238E27FC236}">
              <a16:creationId xmlns:a16="http://schemas.microsoft.com/office/drawing/2014/main" id="{7E8C80BD-CB8C-48D4-AF5C-B4F0669D871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6" name="Line 50">
          <a:extLst>
            <a:ext uri="{FF2B5EF4-FFF2-40B4-BE49-F238E27FC236}">
              <a16:creationId xmlns:a16="http://schemas.microsoft.com/office/drawing/2014/main" id="{E65F33FA-C97E-4B87-A90A-8470A2B8353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7" name="Line 51">
          <a:extLst>
            <a:ext uri="{FF2B5EF4-FFF2-40B4-BE49-F238E27FC236}">
              <a16:creationId xmlns:a16="http://schemas.microsoft.com/office/drawing/2014/main" id="{62E1ED9A-3CA6-47EC-9093-ECAA92B8271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8" name="Line 182">
          <a:extLst>
            <a:ext uri="{FF2B5EF4-FFF2-40B4-BE49-F238E27FC236}">
              <a16:creationId xmlns:a16="http://schemas.microsoft.com/office/drawing/2014/main" id="{53EA3E6E-B63E-4341-80A2-21DF944F278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9" name="Line 183">
          <a:extLst>
            <a:ext uri="{FF2B5EF4-FFF2-40B4-BE49-F238E27FC236}">
              <a16:creationId xmlns:a16="http://schemas.microsoft.com/office/drawing/2014/main" id="{48C55242-3816-4379-90B6-7EE8A6FADEB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0" name="Line 184">
          <a:extLst>
            <a:ext uri="{FF2B5EF4-FFF2-40B4-BE49-F238E27FC236}">
              <a16:creationId xmlns:a16="http://schemas.microsoft.com/office/drawing/2014/main" id="{2AB99291-9582-403F-A740-C01923BE034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1" name="Line 185">
          <a:extLst>
            <a:ext uri="{FF2B5EF4-FFF2-40B4-BE49-F238E27FC236}">
              <a16:creationId xmlns:a16="http://schemas.microsoft.com/office/drawing/2014/main" id="{E8B7FB2F-2FA8-460B-914B-9BE5BB4D649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2" name="Line 186">
          <a:extLst>
            <a:ext uri="{FF2B5EF4-FFF2-40B4-BE49-F238E27FC236}">
              <a16:creationId xmlns:a16="http://schemas.microsoft.com/office/drawing/2014/main" id="{37929065-4574-4AF4-BCEB-5801F13797F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3" name="Line 187">
          <a:extLst>
            <a:ext uri="{FF2B5EF4-FFF2-40B4-BE49-F238E27FC236}">
              <a16:creationId xmlns:a16="http://schemas.microsoft.com/office/drawing/2014/main" id="{EBC6135D-608A-456B-8432-7439AAF6CE9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4" name="Line 46">
          <a:extLst>
            <a:ext uri="{FF2B5EF4-FFF2-40B4-BE49-F238E27FC236}">
              <a16:creationId xmlns:a16="http://schemas.microsoft.com/office/drawing/2014/main" id="{06F96BB1-2E97-4DBC-8388-8E13507DC1B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5" name="Line 47">
          <a:extLst>
            <a:ext uri="{FF2B5EF4-FFF2-40B4-BE49-F238E27FC236}">
              <a16:creationId xmlns:a16="http://schemas.microsoft.com/office/drawing/2014/main" id="{89416022-1273-487D-8184-C0D528D0A4F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6" name="Line 48">
          <a:extLst>
            <a:ext uri="{FF2B5EF4-FFF2-40B4-BE49-F238E27FC236}">
              <a16:creationId xmlns:a16="http://schemas.microsoft.com/office/drawing/2014/main" id="{C9007A21-5FC9-44A5-873F-BD0D83037F4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7" name="Line 49">
          <a:extLst>
            <a:ext uri="{FF2B5EF4-FFF2-40B4-BE49-F238E27FC236}">
              <a16:creationId xmlns:a16="http://schemas.microsoft.com/office/drawing/2014/main" id="{DAD0C285-A011-4BD4-A5C2-CFB558C2445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8" name="Line 50">
          <a:extLst>
            <a:ext uri="{FF2B5EF4-FFF2-40B4-BE49-F238E27FC236}">
              <a16:creationId xmlns:a16="http://schemas.microsoft.com/office/drawing/2014/main" id="{FA56893D-2B05-4B29-985F-D2CC92E9BD4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9" name="Line 51">
          <a:extLst>
            <a:ext uri="{FF2B5EF4-FFF2-40B4-BE49-F238E27FC236}">
              <a16:creationId xmlns:a16="http://schemas.microsoft.com/office/drawing/2014/main" id="{F462F92E-9E01-47D9-B1F4-5AE731BCDE0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0" name="Line 182">
          <a:extLst>
            <a:ext uri="{FF2B5EF4-FFF2-40B4-BE49-F238E27FC236}">
              <a16:creationId xmlns:a16="http://schemas.microsoft.com/office/drawing/2014/main" id="{E8F8EB45-3DFD-4DE7-A49E-D4F717752DA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1" name="Line 183">
          <a:extLst>
            <a:ext uri="{FF2B5EF4-FFF2-40B4-BE49-F238E27FC236}">
              <a16:creationId xmlns:a16="http://schemas.microsoft.com/office/drawing/2014/main" id="{BFED1225-3676-407B-AADE-33CBAB6BA85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2" name="Line 184">
          <a:extLst>
            <a:ext uri="{FF2B5EF4-FFF2-40B4-BE49-F238E27FC236}">
              <a16:creationId xmlns:a16="http://schemas.microsoft.com/office/drawing/2014/main" id="{43404197-9B25-493D-898E-CDD52839D0F0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3" name="Line 185">
          <a:extLst>
            <a:ext uri="{FF2B5EF4-FFF2-40B4-BE49-F238E27FC236}">
              <a16:creationId xmlns:a16="http://schemas.microsoft.com/office/drawing/2014/main" id="{1892813E-2AAA-41BA-9BEC-D73CDE8EE52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4" name="Line 186">
          <a:extLst>
            <a:ext uri="{FF2B5EF4-FFF2-40B4-BE49-F238E27FC236}">
              <a16:creationId xmlns:a16="http://schemas.microsoft.com/office/drawing/2014/main" id="{0A353308-73FD-438C-9708-12EA4E162B9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5" name="Line 187">
          <a:extLst>
            <a:ext uri="{FF2B5EF4-FFF2-40B4-BE49-F238E27FC236}">
              <a16:creationId xmlns:a16="http://schemas.microsoft.com/office/drawing/2014/main" id="{76B2341C-8EEE-4887-BA84-5E9B5658AD5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6" name="Line 46">
          <a:extLst>
            <a:ext uri="{FF2B5EF4-FFF2-40B4-BE49-F238E27FC236}">
              <a16:creationId xmlns:a16="http://schemas.microsoft.com/office/drawing/2014/main" id="{FFF25F61-CF9C-4DB5-8E1F-A2F18F45ABC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7" name="Line 47">
          <a:extLst>
            <a:ext uri="{FF2B5EF4-FFF2-40B4-BE49-F238E27FC236}">
              <a16:creationId xmlns:a16="http://schemas.microsoft.com/office/drawing/2014/main" id="{1314552E-8308-406C-935C-3C2E0E6E3A0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8" name="Line 48">
          <a:extLst>
            <a:ext uri="{FF2B5EF4-FFF2-40B4-BE49-F238E27FC236}">
              <a16:creationId xmlns:a16="http://schemas.microsoft.com/office/drawing/2014/main" id="{946BB6A3-D8AB-4062-9179-7F3B2C156F3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9" name="Line 49">
          <a:extLst>
            <a:ext uri="{FF2B5EF4-FFF2-40B4-BE49-F238E27FC236}">
              <a16:creationId xmlns:a16="http://schemas.microsoft.com/office/drawing/2014/main" id="{50094C81-0A37-4640-970B-0A38B61A794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0" name="Line 50">
          <a:extLst>
            <a:ext uri="{FF2B5EF4-FFF2-40B4-BE49-F238E27FC236}">
              <a16:creationId xmlns:a16="http://schemas.microsoft.com/office/drawing/2014/main" id="{00D84B1F-322B-4844-9434-D252D31B0CD1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1" name="Line 51">
          <a:extLst>
            <a:ext uri="{FF2B5EF4-FFF2-40B4-BE49-F238E27FC236}">
              <a16:creationId xmlns:a16="http://schemas.microsoft.com/office/drawing/2014/main" id="{A6932EB8-76E3-41BC-955D-BEA0AC17D78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2" name="Line 182">
          <a:extLst>
            <a:ext uri="{FF2B5EF4-FFF2-40B4-BE49-F238E27FC236}">
              <a16:creationId xmlns:a16="http://schemas.microsoft.com/office/drawing/2014/main" id="{7E57282A-6EB2-4FBD-99F1-1EA239EB33C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3" name="Line 183">
          <a:extLst>
            <a:ext uri="{FF2B5EF4-FFF2-40B4-BE49-F238E27FC236}">
              <a16:creationId xmlns:a16="http://schemas.microsoft.com/office/drawing/2014/main" id="{28C73AAD-9613-4745-B265-95E275F124A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4" name="Line 184">
          <a:extLst>
            <a:ext uri="{FF2B5EF4-FFF2-40B4-BE49-F238E27FC236}">
              <a16:creationId xmlns:a16="http://schemas.microsoft.com/office/drawing/2014/main" id="{D5FEFA85-3FD1-40CF-97E7-DA0FB811661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5" name="Line 185">
          <a:extLst>
            <a:ext uri="{FF2B5EF4-FFF2-40B4-BE49-F238E27FC236}">
              <a16:creationId xmlns:a16="http://schemas.microsoft.com/office/drawing/2014/main" id="{788C49DB-106B-45B3-9D45-5A833B80CEC8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6" name="Line 186">
          <a:extLst>
            <a:ext uri="{FF2B5EF4-FFF2-40B4-BE49-F238E27FC236}">
              <a16:creationId xmlns:a16="http://schemas.microsoft.com/office/drawing/2014/main" id="{DDEBFA18-BA65-4D04-B4C9-ABE75D41148A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7" name="Line 187">
          <a:extLst>
            <a:ext uri="{FF2B5EF4-FFF2-40B4-BE49-F238E27FC236}">
              <a16:creationId xmlns:a16="http://schemas.microsoft.com/office/drawing/2014/main" id="{B7FE0B17-6AE2-4663-A0A0-EB8CC5605BC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8" name="Line 46">
          <a:extLst>
            <a:ext uri="{FF2B5EF4-FFF2-40B4-BE49-F238E27FC236}">
              <a16:creationId xmlns:a16="http://schemas.microsoft.com/office/drawing/2014/main" id="{9CED9A84-E412-432F-AB57-033F41B1B31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9" name="Line 47">
          <a:extLst>
            <a:ext uri="{FF2B5EF4-FFF2-40B4-BE49-F238E27FC236}">
              <a16:creationId xmlns:a16="http://schemas.microsoft.com/office/drawing/2014/main" id="{DB5C24EC-A6A5-4B7E-95ED-5E13D32F0D7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0" name="Line 48">
          <a:extLst>
            <a:ext uri="{FF2B5EF4-FFF2-40B4-BE49-F238E27FC236}">
              <a16:creationId xmlns:a16="http://schemas.microsoft.com/office/drawing/2014/main" id="{B4F6FA52-34F1-415A-9405-7C103B9DAF72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1" name="Line 49">
          <a:extLst>
            <a:ext uri="{FF2B5EF4-FFF2-40B4-BE49-F238E27FC236}">
              <a16:creationId xmlns:a16="http://schemas.microsoft.com/office/drawing/2014/main" id="{1F651A19-5CB2-421F-A916-13EDC94BFA8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2" name="Line 50">
          <a:extLst>
            <a:ext uri="{FF2B5EF4-FFF2-40B4-BE49-F238E27FC236}">
              <a16:creationId xmlns:a16="http://schemas.microsoft.com/office/drawing/2014/main" id="{6C619AC3-BAD9-4B35-9FE5-D02B7913E8B4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3" name="Line 51">
          <a:extLst>
            <a:ext uri="{FF2B5EF4-FFF2-40B4-BE49-F238E27FC236}">
              <a16:creationId xmlns:a16="http://schemas.microsoft.com/office/drawing/2014/main" id="{535683F9-E062-4FA3-972D-D509F82B6CED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4" name="Line 182">
          <a:extLst>
            <a:ext uri="{FF2B5EF4-FFF2-40B4-BE49-F238E27FC236}">
              <a16:creationId xmlns:a16="http://schemas.microsoft.com/office/drawing/2014/main" id="{D40AE19D-9753-4C2C-B380-19FAD3FBCBC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5" name="Line 183">
          <a:extLst>
            <a:ext uri="{FF2B5EF4-FFF2-40B4-BE49-F238E27FC236}">
              <a16:creationId xmlns:a16="http://schemas.microsoft.com/office/drawing/2014/main" id="{C6E941C7-94AB-49D2-8B0E-42255E14FE6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6" name="Line 184">
          <a:extLst>
            <a:ext uri="{FF2B5EF4-FFF2-40B4-BE49-F238E27FC236}">
              <a16:creationId xmlns:a16="http://schemas.microsoft.com/office/drawing/2014/main" id="{C2B4441C-DA6F-418D-925E-EF96550C7DDE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7" name="Line 185">
          <a:extLst>
            <a:ext uri="{FF2B5EF4-FFF2-40B4-BE49-F238E27FC236}">
              <a16:creationId xmlns:a16="http://schemas.microsoft.com/office/drawing/2014/main" id="{560CCAD2-C01D-400D-8D6B-69C2168FC27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8" name="Line 186">
          <a:extLst>
            <a:ext uri="{FF2B5EF4-FFF2-40B4-BE49-F238E27FC236}">
              <a16:creationId xmlns:a16="http://schemas.microsoft.com/office/drawing/2014/main" id="{BDFF812E-0F78-45DB-86BB-D5BFF96EEC9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9" name="Line 187">
          <a:extLst>
            <a:ext uri="{FF2B5EF4-FFF2-40B4-BE49-F238E27FC236}">
              <a16:creationId xmlns:a16="http://schemas.microsoft.com/office/drawing/2014/main" id="{F4FEDAF4-2AEB-4DD9-93F7-5FD8303FA63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0" name="Line 46">
          <a:extLst>
            <a:ext uri="{FF2B5EF4-FFF2-40B4-BE49-F238E27FC236}">
              <a16:creationId xmlns:a16="http://schemas.microsoft.com/office/drawing/2014/main" id="{769B7467-45CA-4DE3-8747-12CA55F69846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1" name="Line 47">
          <a:extLst>
            <a:ext uri="{FF2B5EF4-FFF2-40B4-BE49-F238E27FC236}">
              <a16:creationId xmlns:a16="http://schemas.microsoft.com/office/drawing/2014/main" id="{D7C566D0-2CE4-446F-8220-B4AEE71AFA49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2" name="Line 48">
          <a:extLst>
            <a:ext uri="{FF2B5EF4-FFF2-40B4-BE49-F238E27FC236}">
              <a16:creationId xmlns:a16="http://schemas.microsoft.com/office/drawing/2014/main" id="{FA9BD619-C33B-4E97-B6CC-DD051CC8F31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3" name="Line 49">
          <a:extLst>
            <a:ext uri="{FF2B5EF4-FFF2-40B4-BE49-F238E27FC236}">
              <a16:creationId xmlns:a16="http://schemas.microsoft.com/office/drawing/2014/main" id="{5EE56CB1-FBA4-4B1D-8FA9-2AF696D977AF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4" name="Line 50">
          <a:extLst>
            <a:ext uri="{FF2B5EF4-FFF2-40B4-BE49-F238E27FC236}">
              <a16:creationId xmlns:a16="http://schemas.microsoft.com/office/drawing/2014/main" id="{9C732D00-06D2-4CD7-A703-ADE264C76B5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5" name="Line 51">
          <a:extLst>
            <a:ext uri="{FF2B5EF4-FFF2-40B4-BE49-F238E27FC236}">
              <a16:creationId xmlns:a16="http://schemas.microsoft.com/office/drawing/2014/main" id="{CEB2B79F-1CA7-46E8-AD8E-44C876E8C92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6" name="Line 182">
          <a:extLst>
            <a:ext uri="{FF2B5EF4-FFF2-40B4-BE49-F238E27FC236}">
              <a16:creationId xmlns:a16="http://schemas.microsoft.com/office/drawing/2014/main" id="{5C8D6F71-6F9E-4977-97A4-42C64EE90A6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7" name="Line 183">
          <a:extLst>
            <a:ext uri="{FF2B5EF4-FFF2-40B4-BE49-F238E27FC236}">
              <a16:creationId xmlns:a16="http://schemas.microsoft.com/office/drawing/2014/main" id="{CDBCC799-8CC8-4F80-B4A1-1167DD8D9407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8" name="Line 184">
          <a:extLst>
            <a:ext uri="{FF2B5EF4-FFF2-40B4-BE49-F238E27FC236}">
              <a16:creationId xmlns:a16="http://schemas.microsoft.com/office/drawing/2014/main" id="{90C72230-A4B7-4D53-9B2D-C002E830FD6B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9" name="Line 185">
          <a:extLst>
            <a:ext uri="{FF2B5EF4-FFF2-40B4-BE49-F238E27FC236}">
              <a16:creationId xmlns:a16="http://schemas.microsoft.com/office/drawing/2014/main" id="{C6D959B0-427A-4702-91B3-0556527D281C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80" name="Line 186">
          <a:extLst>
            <a:ext uri="{FF2B5EF4-FFF2-40B4-BE49-F238E27FC236}">
              <a16:creationId xmlns:a16="http://schemas.microsoft.com/office/drawing/2014/main" id="{B278DAF9-9713-4EEC-92C9-161E4AE9A503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81" name="Line 187">
          <a:extLst>
            <a:ext uri="{FF2B5EF4-FFF2-40B4-BE49-F238E27FC236}">
              <a16:creationId xmlns:a16="http://schemas.microsoft.com/office/drawing/2014/main" id="{6913E183-2E02-4937-9397-5BD458D0AB05}"/>
            </a:ext>
          </a:extLst>
        </xdr:cNvPr>
        <xdr:cNvSpPr>
          <a:spLocks noChangeShapeType="1"/>
        </xdr:cNvSpPr>
      </xdr:nvSpPr>
      <xdr:spPr bwMode="auto">
        <a:xfrm>
          <a:off x="11277600" y="67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2" name="Line 46">
          <a:extLst>
            <a:ext uri="{FF2B5EF4-FFF2-40B4-BE49-F238E27FC236}">
              <a16:creationId xmlns:a16="http://schemas.microsoft.com/office/drawing/2014/main" id="{6F53E846-863E-467F-8460-4FC6004A5D07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3" name="Line 47">
          <a:extLst>
            <a:ext uri="{FF2B5EF4-FFF2-40B4-BE49-F238E27FC236}">
              <a16:creationId xmlns:a16="http://schemas.microsoft.com/office/drawing/2014/main" id="{A0F735A1-29B3-46DA-875C-C64BFA30E53C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4" name="Line 48">
          <a:extLst>
            <a:ext uri="{FF2B5EF4-FFF2-40B4-BE49-F238E27FC236}">
              <a16:creationId xmlns:a16="http://schemas.microsoft.com/office/drawing/2014/main" id="{E9B01109-99F9-45D5-9C3A-F525DEB8922B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5" name="Line 49">
          <a:extLst>
            <a:ext uri="{FF2B5EF4-FFF2-40B4-BE49-F238E27FC236}">
              <a16:creationId xmlns:a16="http://schemas.microsoft.com/office/drawing/2014/main" id="{416BD81A-009D-465F-A8BC-F14E1F14776F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6" name="Line 50">
          <a:extLst>
            <a:ext uri="{FF2B5EF4-FFF2-40B4-BE49-F238E27FC236}">
              <a16:creationId xmlns:a16="http://schemas.microsoft.com/office/drawing/2014/main" id="{5DC21045-455E-437C-9B8E-21614D077D82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7" name="Line 51">
          <a:extLst>
            <a:ext uri="{FF2B5EF4-FFF2-40B4-BE49-F238E27FC236}">
              <a16:creationId xmlns:a16="http://schemas.microsoft.com/office/drawing/2014/main" id="{06EA4775-6112-45C8-8A5C-14CC0303CD6E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8" name="Line 182">
          <a:extLst>
            <a:ext uri="{FF2B5EF4-FFF2-40B4-BE49-F238E27FC236}">
              <a16:creationId xmlns:a16="http://schemas.microsoft.com/office/drawing/2014/main" id="{272036C0-C3CD-40B2-9543-65E54376EB56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9" name="Line 183">
          <a:extLst>
            <a:ext uri="{FF2B5EF4-FFF2-40B4-BE49-F238E27FC236}">
              <a16:creationId xmlns:a16="http://schemas.microsoft.com/office/drawing/2014/main" id="{4CBEB9D2-A5AE-43B0-B77A-A83781DCA6EF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0" name="Line 184">
          <a:extLst>
            <a:ext uri="{FF2B5EF4-FFF2-40B4-BE49-F238E27FC236}">
              <a16:creationId xmlns:a16="http://schemas.microsoft.com/office/drawing/2014/main" id="{0C9E4CE9-5025-426C-8E6E-E654ABF96B29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1" name="Line 185">
          <a:extLst>
            <a:ext uri="{FF2B5EF4-FFF2-40B4-BE49-F238E27FC236}">
              <a16:creationId xmlns:a16="http://schemas.microsoft.com/office/drawing/2014/main" id="{3DC7A34B-A990-43E0-94AE-70D84E6FAFF6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2" name="Line 186">
          <a:extLst>
            <a:ext uri="{FF2B5EF4-FFF2-40B4-BE49-F238E27FC236}">
              <a16:creationId xmlns:a16="http://schemas.microsoft.com/office/drawing/2014/main" id="{067DAE95-FA3D-4E5A-9575-2E7FEBD9D890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3" name="Line 187">
          <a:extLst>
            <a:ext uri="{FF2B5EF4-FFF2-40B4-BE49-F238E27FC236}">
              <a16:creationId xmlns:a16="http://schemas.microsoft.com/office/drawing/2014/main" id="{8E8C82A8-1CB6-449E-ABB1-BF1D05C2CA29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4" name="Line 46">
          <a:extLst>
            <a:ext uri="{FF2B5EF4-FFF2-40B4-BE49-F238E27FC236}">
              <a16:creationId xmlns:a16="http://schemas.microsoft.com/office/drawing/2014/main" id="{8B6B0AF8-BE5C-4419-B9CC-AF9B89D099BA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5" name="Line 47">
          <a:extLst>
            <a:ext uri="{FF2B5EF4-FFF2-40B4-BE49-F238E27FC236}">
              <a16:creationId xmlns:a16="http://schemas.microsoft.com/office/drawing/2014/main" id="{D8A5D777-AE59-40A8-B4FA-C2458D6D89E0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6" name="Line 48">
          <a:extLst>
            <a:ext uri="{FF2B5EF4-FFF2-40B4-BE49-F238E27FC236}">
              <a16:creationId xmlns:a16="http://schemas.microsoft.com/office/drawing/2014/main" id="{60FB5708-1FF5-43C4-8450-53941AE5E1AA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7" name="Line 49">
          <a:extLst>
            <a:ext uri="{FF2B5EF4-FFF2-40B4-BE49-F238E27FC236}">
              <a16:creationId xmlns:a16="http://schemas.microsoft.com/office/drawing/2014/main" id="{6AB3FD5F-5833-41FF-BAD2-7381711464F1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8" name="Line 50">
          <a:extLst>
            <a:ext uri="{FF2B5EF4-FFF2-40B4-BE49-F238E27FC236}">
              <a16:creationId xmlns:a16="http://schemas.microsoft.com/office/drawing/2014/main" id="{1277E646-454B-4F2D-A5B5-B4C27A1E3496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9" name="Line 51">
          <a:extLst>
            <a:ext uri="{FF2B5EF4-FFF2-40B4-BE49-F238E27FC236}">
              <a16:creationId xmlns:a16="http://schemas.microsoft.com/office/drawing/2014/main" id="{B7E6172F-26A9-47CD-A484-1EBFC0D9E0C0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0" name="Line 182">
          <a:extLst>
            <a:ext uri="{FF2B5EF4-FFF2-40B4-BE49-F238E27FC236}">
              <a16:creationId xmlns:a16="http://schemas.microsoft.com/office/drawing/2014/main" id="{1E1AB70B-7C70-400A-9EAD-E30825FA0AC2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1" name="Line 183">
          <a:extLst>
            <a:ext uri="{FF2B5EF4-FFF2-40B4-BE49-F238E27FC236}">
              <a16:creationId xmlns:a16="http://schemas.microsoft.com/office/drawing/2014/main" id="{A1CF9BA9-5E01-4226-A5F9-857D6BD7DD1A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2" name="Line 184">
          <a:extLst>
            <a:ext uri="{FF2B5EF4-FFF2-40B4-BE49-F238E27FC236}">
              <a16:creationId xmlns:a16="http://schemas.microsoft.com/office/drawing/2014/main" id="{DAECAFF5-CB1F-4159-8339-090E7A0DC347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3" name="Line 185">
          <a:extLst>
            <a:ext uri="{FF2B5EF4-FFF2-40B4-BE49-F238E27FC236}">
              <a16:creationId xmlns:a16="http://schemas.microsoft.com/office/drawing/2014/main" id="{3AEBFE1B-3E5D-4696-A8FB-109E49133260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4" name="Line 186">
          <a:extLst>
            <a:ext uri="{FF2B5EF4-FFF2-40B4-BE49-F238E27FC236}">
              <a16:creationId xmlns:a16="http://schemas.microsoft.com/office/drawing/2014/main" id="{2004343F-BABB-4A8B-94FB-CF17BB1E9E0C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5" name="Line 187">
          <a:extLst>
            <a:ext uri="{FF2B5EF4-FFF2-40B4-BE49-F238E27FC236}">
              <a16:creationId xmlns:a16="http://schemas.microsoft.com/office/drawing/2014/main" id="{E56EDD36-3EC6-44EE-B637-D7F0D15D329A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6" name="Line 46">
          <a:extLst>
            <a:ext uri="{FF2B5EF4-FFF2-40B4-BE49-F238E27FC236}">
              <a16:creationId xmlns:a16="http://schemas.microsoft.com/office/drawing/2014/main" id="{82BCAC12-4449-4489-A13C-32E85A38DFD3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7" name="Line 47">
          <a:extLst>
            <a:ext uri="{FF2B5EF4-FFF2-40B4-BE49-F238E27FC236}">
              <a16:creationId xmlns:a16="http://schemas.microsoft.com/office/drawing/2014/main" id="{4F4A704E-B925-4ED6-B40B-F4EABFE11743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8" name="Line 48">
          <a:extLst>
            <a:ext uri="{FF2B5EF4-FFF2-40B4-BE49-F238E27FC236}">
              <a16:creationId xmlns:a16="http://schemas.microsoft.com/office/drawing/2014/main" id="{9B4DC2C1-29F0-45E8-BB3E-D8FDBF18D24D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9" name="Line 49">
          <a:extLst>
            <a:ext uri="{FF2B5EF4-FFF2-40B4-BE49-F238E27FC236}">
              <a16:creationId xmlns:a16="http://schemas.microsoft.com/office/drawing/2014/main" id="{5C48C998-A80E-42D0-AFDE-CB16F45B29D4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0" name="Line 50">
          <a:extLst>
            <a:ext uri="{FF2B5EF4-FFF2-40B4-BE49-F238E27FC236}">
              <a16:creationId xmlns:a16="http://schemas.microsoft.com/office/drawing/2014/main" id="{1226640C-CE1A-4630-9418-0795533EDADF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1" name="Line 51">
          <a:extLst>
            <a:ext uri="{FF2B5EF4-FFF2-40B4-BE49-F238E27FC236}">
              <a16:creationId xmlns:a16="http://schemas.microsoft.com/office/drawing/2014/main" id="{EDFD0C33-61FD-4CE8-834F-5F71D4398D3A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2" name="Line 182">
          <a:extLst>
            <a:ext uri="{FF2B5EF4-FFF2-40B4-BE49-F238E27FC236}">
              <a16:creationId xmlns:a16="http://schemas.microsoft.com/office/drawing/2014/main" id="{8190B162-5B9B-4C7D-9E2D-C2AA9CB48944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3" name="Line 183">
          <a:extLst>
            <a:ext uri="{FF2B5EF4-FFF2-40B4-BE49-F238E27FC236}">
              <a16:creationId xmlns:a16="http://schemas.microsoft.com/office/drawing/2014/main" id="{C9C1740D-8DBD-4B6D-853C-D21B3CE35D4A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4" name="Line 184">
          <a:extLst>
            <a:ext uri="{FF2B5EF4-FFF2-40B4-BE49-F238E27FC236}">
              <a16:creationId xmlns:a16="http://schemas.microsoft.com/office/drawing/2014/main" id="{6C0E82B5-C44A-4BB8-99EC-313D3051ADCB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5" name="Line 185">
          <a:extLst>
            <a:ext uri="{FF2B5EF4-FFF2-40B4-BE49-F238E27FC236}">
              <a16:creationId xmlns:a16="http://schemas.microsoft.com/office/drawing/2014/main" id="{AE9AFDC0-7CFA-4CF6-BB7C-23817C9BE49D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6" name="Line 186">
          <a:extLst>
            <a:ext uri="{FF2B5EF4-FFF2-40B4-BE49-F238E27FC236}">
              <a16:creationId xmlns:a16="http://schemas.microsoft.com/office/drawing/2014/main" id="{2240A5EF-486F-4511-9B28-2420FB188574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7" name="Line 187">
          <a:extLst>
            <a:ext uri="{FF2B5EF4-FFF2-40B4-BE49-F238E27FC236}">
              <a16:creationId xmlns:a16="http://schemas.microsoft.com/office/drawing/2014/main" id="{F319E629-2998-4FE5-BFFB-7C95CCC0FB95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8" name="Line 46">
          <a:extLst>
            <a:ext uri="{FF2B5EF4-FFF2-40B4-BE49-F238E27FC236}">
              <a16:creationId xmlns:a16="http://schemas.microsoft.com/office/drawing/2014/main" id="{BD0DB216-D142-48CD-9D7E-2FE9894C72D8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9" name="Line 47">
          <a:extLst>
            <a:ext uri="{FF2B5EF4-FFF2-40B4-BE49-F238E27FC236}">
              <a16:creationId xmlns:a16="http://schemas.microsoft.com/office/drawing/2014/main" id="{E62D97F1-6019-4EAD-849C-EA28614E824B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0" name="Line 48">
          <a:extLst>
            <a:ext uri="{FF2B5EF4-FFF2-40B4-BE49-F238E27FC236}">
              <a16:creationId xmlns:a16="http://schemas.microsoft.com/office/drawing/2014/main" id="{ED032D46-E12B-4C93-B4DA-6692C48101DD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1" name="Line 49">
          <a:extLst>
            <a:ext uri="{FF2B5EF4-FFF2-40B4-BE49-F238E27FC236}">
              <a16:creationId xmlns:a16="http://schemas.microsoft.com/office/drawing/2014/main" id="{2B207FD2-0762-4082-BE7D-D55528697537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2" name="Line 50">
          <a:extLst>
            <a:ext uri="{FF2B5EF4-FFF2-40B4-BE49-F238E27FC236}">
              <a16:creationId xmlns:a16="http://schemas.microsoft.com/office/drawing/2014/main" id="{58AE9D36-6794-4DBE-AA18-0BA222E7B572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3" name="Line 51">
          <a:extLst>
            <a:ext uri="{FF2B5EF4-FFF2-40B4-BE49-F238E27FC236}">
              <a16:creationId xmlns:a16="http://schemas.microsoft.com/office/drawing/2014/main" id="{2AB648D6-04C5-4B9E-8453-3ADB7C0F686D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4" name="Line 182">
          <a:extLst>
            <a:ext uri="{FF2B5EF4-FFF2-40B4-BE49-F238E27FC236}">
              <a16:creationId xmlns:a16="http://schemas.microsoft.com/office/drawing/2014/main" id="{0E10BE72-9034-43E7-93EF-ECA918EB9874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5" name="Line 183">
          <a:extLst>
            <a:ext uri="{FF2B5EF4-FFF2-40B4-BE49-F238E27FC236}">
              <a16:creationId xmlns:a16="http://schemas.microsoft.com/office/drawing/2014/main" id="{83A02118-A008-4AE5-AA6E-7F9C5D21F6B8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6" name="Line 184">
          <a:extLst>
            <a:ext uri="{FF2B5EF4-FFF2-40B4-BE49-F238E27FC236}">
              <a16:creationId xmlns:a16="http://schemas.microsoft.com/office/drawing/2014/main" id="{93F9353F-2A50-48C9-AF16-CCD7F8CB4146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7" name="Line 185">
          <a:extLst>
            <a:ext uri="{FF2B5EF4-FFF2-40B4-BE49-F238E27FC236}">
              <a16:creationId xmlns:a16="http://schemas.microsoft.com/office/drawing/2014/main" id="{77AED41C-D180-4540-A8CF-DCFC989A1C92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8" name="Line 186">
          <a:extLst>
            <a:ext uri="{FF2B5EF4-FFF2-40B4-BE49-F238E27FC236}">
              <a16:creationId xmlns:a16="http://schemas.microsoft.com/office/drawing/2014/main" id="{FBAFF556-9A5E-471A-8F7B-788892314957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9" name="Line 187">
          <a:extLst>
            <a:ext uri="{FF2B5EF4-FFF2-40B4-BE49-F238E27FC236}">
              <a16:creationId xmlns:a16="http://schemas.microsoft.com/office/drawing/2014/main" id="{0242E913-4763-43DC-986F-1A82D8EE7879}"/>
            </a:ext>
          </a:extLst>
        </xdr:cNvPr>
        <xdr:cNvSpPr>
          <a:spLocks noChangeShapeType="1"/>
        </xdr:cNvSpPr>
      </xdr:nvSpPr>
      <xdr:spPr bwMode="auto">
        <a:xfrm>
          <a:off x="11277600" y="716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0" name="Line 46">
          <a:extLst>
            <a:ext uri="{FF2B5EF4-FFF2-40B4-BE49-F238E27FC236}">
              <a16:creationId xmlns:a16="http://schemas.microsoft.com/office/drawing/2014/main" id="{A4547036-2A2E-4DD7-A79E-B67EC51E0460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1" name="Line 47">
          <a:extLst>
            <a:ext uri="{FF2B5EF4-FFF2-40B4-BE49-F238E27FC236}">
              <a16:creationId xmlns:a16="http://schemas.microsoft.com/office/drawing/2014/main" id="{7E4198E5-6463-42FB-9298-0247D6777EDF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2" name="Line 48">
          <a:extLst>
            <a:ext uri="{FF2B5EF4-FFF2-40B4-BE49-F238E27FC236}">
              <a16:creationId xmlns:a16="http://schemas.microsoft.com/office/drawing/2014/main" id="{E9DE6D4F-DFC2-44B5-AF8B-E22DA0015347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3" name="Line 49">
          <a:extLst>
            <a:ext uri="{FF2B5EF4-FFF2-40B4-BE49-F238E27FC236}">
              <a16:creationId xmlns:a16="http://schemas.microsoft.com/office/drawing/2014/main" id="{63521A29-B36F-4239-9322-A2CA154A1C4C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4" name="Line 50">
          <a:extLst>
            <a:ext uri="{FF2B5EF4-FFF2-40B4-BE49-F238E27FC236}">
              <a16:creationId xmlns:a16="http://schemas.microsoft.com/office/drawing/2014/main" id="{F3DA995F-DF01-45AC-805F-1A06E9EB995B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5" name="Line 51">
          <a:extLst>
            <a:ext uri="{FF2B5EF4-FFF2-40B4-BE49-F238E27FC236}">
              <a16:creationId xmlns:a16="http://schemas.microsoft.com/office/drawing/2014/main" id="{7FFA753E-AD05-4D61-84B0-FDEC9ADC891E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6" name="Line 182">
          <a:extLst>
            <a:ext uri="{FF2B5EF4-FFF2-40B4-BE49-F238E27FC236}">
              <a16:creationId xmlns:a16="http://schemas.microsoft.com/office/drawing/2014/main" id="{206F184A-F95B-4E32-B633-FEE1ABD22F36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7" name="Line 183">
          <a:extLst>
            <a:ext uri="{FF2B5EF4-FFF2-40B4-BE49-F238E27FC236}">
              <a16:creationId xmlns:a16="http://schemas.microsoft.com/office/drawing/2014/main" id="{CCEAB4A1-74FF-4936-90C2-CD574A7A171E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8" name="Line 184">
          <a:extLst>
            <a:ext uri="{FF2B5EF4-FFF2-40B4-BE49-F238E27FC236}">
              <a16:creationId xmlns:a16="http://schemas.microsoft.com/office/drawing/2014/main" id="{860FE7B7-C546-41EE-BBBA-E0B03D616E53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9" name="Line 185">
          <a:extLst>
            <a:ext uri="{FF2B5EF4-FFF2-40B4-BE49-F238E27FC236}">
              <a16:creationId xmlns:a16="http://schemas.microsoft.com/office/drawing/2014/main" id="{C493DBE5-CE2E-4C75-9EA8-19A5942B663F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0" name="Line 186">
          <a:extLst>
            <a:ext uri="{FF2B5EF4-FFF2-40B4-BE49-F238E27FC236}">
              <a16:creationId xmlns:a16="http://schemas.microsoft.com/office/drawing/2014/main" id="{1D61ED28-9B15-46D7-BAA0-59F97635FB60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1" name="Line 187">
          <a:extLst>
            <a:ext uri="{FF2B5EF4-FFF2-40B4-BE49-F238E27FC236}">
              <a16:creationId xmlns:a16="http://schemas.microsoft.com/office/drawing/2014/main" id="{C4C7250C-C63E-4089-AC45-0F2B1E3B9521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2" name="Line 46">
          <a:extLst>
            <a:ext uri="{FF2B5EF4-FFF2-40B4-BE49-F238E27FC236}">
              <a16:creationId xmlns:a16="http://schemas.microsoft.com/office/drawing/2014/main" id="{4F40CE92-E26C-4F29-94FC-165826607253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3" name="Line 47">
          <a:extLst>
            <a:ext uri="{FF2B5EF4-FFF2-40B4-BE49-F238E27FC236}">
              <a16:creationId xmlns:a16="http://schemas.microsoft.com/office/drawing/2014/main" id="{9CF64476-6F60-4A67-99A4-F9C33783C662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4" name="Line 48">
          <a:extLst>
            <a:ext uri="{FF2B5EF4-FFF2-40B4-BE49-F238E27FC236}">
              <a16:creationId xmlns:a16="http://schemas.microsoft.com/office/drawing/2014/main" id="{38F19B17-A805-47FB-B0B7-689B316C3E63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5" name="Line 49">
          <a:extLst>
            <a:ext uri="{FF2B5EF4-FFF2-40B4-BE49-F238E27FC236}">
              <a16:creationId xmlns:a16="http://schemas.microsoft.com/office/drawing/2014/main" id="{E6281E55-F294-4977-8F97-39036E7F0EEB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6" name="Line 50">
          <a:extLst>
            <a:ext uri="{FF2B5EF4-FFF2-40B4-BE49-F238E27FC236}">
              <a16:creationId xmlns:a16="http://schemas.microsoft.com/office/drawing/2014/main" id="{0AC320B4-3B98-456A-803A-C929EFD75599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7" name="Line 51">
          <a:extLst>
            <a:ext uri="{FF2B5EF4-FFF2-40B4-BE49-F238E27FC236}">
              <a16:creationId xmlns:a16="http://schemas.microsoft.com/office/drawing/2014/main" id="{EC14835F-0D9A-416B-BD47-E9FBCA64B3C3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8" name="Line 182">
          <a:extLst>
            <a:ext uri="{FF2B5EF4-FFF2-40B4-BE49-F238E27FC236}">
              <a16:creationId xmlns:a16="http://schemas.microsoft.com/office/drawing/2014/main" id="{C2BC8772-FDC8-4A8B-8F7B-0A6718A00C3E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9" name="Line 183">
          <a:extLst>
            <a:ext uri="{FF2B5EF4-FFF2-40B4-BE49-F238E27FC236}">
              <a16:creationId xmlns:a16="http://schemas.microsoft.com/office/drawing/2014/main" id="{3C13B19E-188F-47C4-BD79-976BE1067E93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0" name="Line 184">
          <a:extLst>
            <a:ext uri="{FF2B5EF4-FFF2-40B4-BE49-F238E27FC236}">
              <a16:creationId xmlns:a16="http://schemas.microsoft.com/office/drawing/2014/main" id="{70087080-DC33-4907-9999-12FB27BF1873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1" name="Line 185">
          <a:extLst>
            <a:ext uri="{FF2B5EF4-FFF2-40B4-BE49-F238E27FC236}">
              <a16:creationId xmlns:a16="http://schemas.microsoft.com/office/drawing/2014/main" id="{2405EFF4-4737-4787-9B73-6DC0A1B9814B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2" name="Line 186">
          <a:extLst>
            <a:ext uri="{FF2B5EF4-FFF2-40B4-BE49-F238E27FC236}">
              <a16:creationId xmlns:a16="http://schemas.microsoft.com/office/drawing/2014/main" id="{45A60AF0-05B3-436D-BDD0-53C162C38FCD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3" name="Line 187">
          <a:extLst>
            <a:ext uri="{FF2B5EF4-FFF2-40B4-BE49-F238E27FC236}">
              <a16:creationId xmlns:a16="http://schemas.microsoft.com/office/drawing/2014/main" id="{2A02D640-A021-45CA-9A99-F0948706A057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4" name="Line 46">
          <a:extLst>
            <a:ext uri="{FF2B5EF4-FFF2-40B4-BE49-F238E27FC236}">
              <a16:creationId xmlns:a16="http://schemas.microsoft.com/office/drawing/2014/main" id="{7ECDF12B-AF64-43CC-8337-308A51AE6DD1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5" name="Line 47">
          <a:extLst>
            <a:ext uri="{FF2B5EF4-FFF2-40B4-BE49-F238E27FC236}">
              <a16:creationId xmlns:a16="http://schemas.microsoft.com/office/drawing/2014/main" id="{344B8462-E1FC-446B-A194-5F731899F7D5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6" name="Line 48">
          <a:extLst>
            <a:ext uri="{FF2B5EF4-FFF2-40B4-BE49-F238E27FC236}">
              <a16:creationId xmlns:a16="http://schemas.microsoft.com/office/drawing/2014/main" id="{E17FE5F1-798D-44FB-94EE-16AE5FCBD568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7" name="Line 49">
          <a:extLst>
            <a:ext uri="{FF2B5EF4-FFF2-40B4-BE49-F238E27FC236}">
              <a16:creationId xmlns:a16="http://schemas.microsoft.com/office/drawing/2014/main" id="{574932BF-B495-43CC-BC93-A7A75DB605BF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8" name="Line 50">
          <a:extLst>
            <a:ext uri="{FF2B5EF4-FFF2-40B4-BE49-F238E27FC236}">
              <a16:creationId xmlns:a16="http://schemas.microsoft.com/office/drawing/2014/main" id="{440A4AF6-D4EF-4423-A4F6-0F9A2B995C1D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9" name="Line 51">
          <a:extLst>
            <a:ext uri="{FF2B5EF4-FFF2-40B4-BE49-F238E27FC236}">
              <a16:creationId xmlns:a16="http://schemas.microsoft.com/office/drawing/2014/main" id="{654B61A7-D4D8-42D4-BAF3-30151F517F27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0" name="Line 182">
          <a:extLst>
            <a:ext uri="{FF2B5EF4-FFF2-40B4-BE49-F238E27FC236}">
              <a16:creationId xmlns:a16="http://schemas.microsoft.com/office/drawing/2014/main" id="{3319B65B-B204-4192-A93A-1CCD41405193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1" name="Line 183">
          <a:extLst>
            <a:ext uri="{FF2B5EF4-FFF2-40B4-BE49-F238E27FC236}">
              <a16:creationId xmlns:a16="http://schemas.microsoft.com/office/drawing/2014/main" id="{A21C4CE4-25B3-42F3-9C2D-8BF2FC88FCC9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2" name="Line 184">
          <a:extLst>
            <a:ext uri="{FF2B5EF4-FFF2-40B4-BE49-F238E27FC236}">
              <a16:creationId xmlns:a16="http://schemas.microsoft.com/office/drawing/2014/main" id="{5543BB16-FDC0-466A-ADF8-560EC0AB34EA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3" name="Line 185">
          <a:extLst>
            <a:ext uri="{FF2B5EF4-FFF2-40B4-BE49-F238E27FC236}">
              <a16:creationId xmlns:a16="http://schemas.microsoft.com/office/drawing/2014/main" id="{B5832C75-E872-4A79-8DCE-03417688958A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4" name="Line 186">
          <a:extLst>
            <a:ext uri="{FF2B5EF4-FFF2-40B4-BE49-F238E27FC236}">
              <a16:creationId xmlns:a16="http://schemas.microsoft.com/office/drawing/2014/main" id="{96549F95-076D-44EB-B60D-E2C20DFFC98D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5" name="Line 187">
          <a:extLst>
            <a:ext uri="{FF2B5EF4-FFF2-40B4-BE49-F238E27FC236}">
              <a16:creationId xmlns:a16="http://schemas.microsoft.com/office/drawing/2014/main" id="{EAF218DE-4D67-4AE0-BCA4-7E134BA3EE70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6" name="Line 46">
          <a:extLst>
            <a:ext uri="{FF2B5EF4-FFF2-40B4-BE49-F238E27FC236}">
              <a16:creationId xmlns:a16="http://schemas.microsoft.com/office/drawing/2014/main" id="{371A44FD-5A85-4752-BDA6-F37669442394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7" name="Line 47">
          <a:extLst>
            <a:ext uri="{FF2B5EF4-FFF2-40B4-BE49-F238E27FC236}">
              <a16:creationId xmlns:a16="http://schemas.microsoft.com/office/drawing/2014/main" id="{6D12590E-F5AB-4716-AF9D-8EE65C891D80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8" name="Line 48">
          <a:extLst>
            <a:ext uri="{FF2B5EF4-FFF2-40B4-BE49-F238E27FC236}">
              <a16:creationId xmlns:a16="http://schemas.microsoft.com/office/drawing/2014/main" id="{26A0451B-42BC-4B0B-B413-8495C2919ECA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9" name="Line 49">
          <a:extLst>
            <a:ext uri="{FF2B5EF4-FFF2-40B4-BE49-F238E27FC236}">
              <a16:creationId xmlns:a16="http://schemas.microsoft.com/office/drawing/2014/main" id="{A33A0215-A3D2-4BA8-9037-48D34C6C3485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0" name="Line 50">
          <a:extLst>
            <a:ext uri="{FF2B5EF4-FFF2-40B4-BE49-F238E27FC236}">
              <a16:creationId xmlns:a16="http://schemas.microsoft.com/office/drawing/2014/main" id="{C278B475-0349-4901-B25C-038E377BF999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1" name="Line 51">
          <a:extLst>
            <a:ext uri="{FF2B5EF4-FFF2-40B4-BE49-F238E27FC236}">
              <a16:creationId xmlns:a16="http://schemas.microsoft.com/office/drawing/2014/main" id="{370DE820-904E-40C6-9A9F-E3089C231DEB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2" name="Line 182">
          <a:extLst>
            <a:ext uri="{FF2B5EF4-FFF2-40B4-BE49-F238E27FC236}">
              <a16:creationId xmlns:a16="http://schemas.microsoft.com/office/drawing/2014/main" id="{80BA0E48-0D0B-407E-865E-3EA7F58B57FB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3" name="Line 183">
          <a:extLst>
            <a:ext uri="{FF2B5EF4-FFF2-40B4-BE49-F238E27FC236}">
              <a16:creationId xmlns:a16="http://schemas.microsoft.com/office/drawing/2014/main" id="{F7B12AFA-D97B-421A-9348-9567F7FF0639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4" name="Line 184">
          <a:extLst>
            <a:ext uri="{FF2B5EF4-FFF2-40B4-BE49-F238E27FC236}">
              <a16:creationId xmlns:a16="http://schemas.microsoft.com/office/drawing/2014/main" id="{445FCB64-1051-43E3-A31D-78A8B9F84939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5" name="Line 185">
          <a:extLst>
            <a:ext uri="{FF2B5EF4-FFF2-40B4-BE49-F238E27FC236}">
              <a16:creationId xmlns:a16="http://schemas.microsoft.com/office/drawing/2014/main" id="{BE1A1F10-DB41-4E7C-BFD8-AC67B1F7A2A5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6" name="Line 186">
          <a:extLst>
            <a:ext uri="{FF2B5EF4-FFF2-40B4-BE49-F238E27FC236}">
              <a16:creationId xmlns:a16="http://schemas.microsoft.com/office/drawing/2014/main" id="{7085AF27-595C-4F8C-A81E-8E01DC72D337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7" name="Line 187">
          <a:extLst>
            <a:ext uri="{FF2B5EF4-FFF2-40B4-BE49-F238E27FC236}">
              <a16:creationId xmlns:a16="http://schemas.microsoft.com/office/drawing/2014/main" id="{10B81217-0877-4B70-81A2-0E47EDF89E2E}"/>
            </a:ext>
          </a:extLst>
        </xdr:cNvPr>
        <xdr:cNvSpPr>
          <a:spLocks noChangeShapeType="1"/>
        </xdr:cNvSpPr>
      </xdr:nvSpPr>
      <xdr:spPr bwMode="auto">
        <a:xfrm>
          <a:off x="11277600" y="6972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1638300</xdr:colOff>
      <xdr:row>0</xdr:row>
      <xdr:rowOff>1219199</xdr:rowOff>
    </xdr:to>
    <xdr:pic>
      <xdr:nvPicPr>
        <xdr:cNvPr id="778" name="圖片 15">
          <a:extLst>
            <a:ext uri="{FF2B5EF4-FFF2-40B4-BE49-F238E27FC236}">
              <a16:creationId xmlns:a16="http://schemas.microsoft.com/office/drawing/2014/main" id="{F27DA59C-0168-4BB8-9DB0-7CB5A93CD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05150" cy="1219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Line 46">
          <a:extLst>
            <a:ext uri="{FF2B5EF4-FFF2-40B4-BE49-F238E27FC236}">
              <a16:creationId xmlns:a16="http://schemas.microsoft.com/office/drawing/2014/main" id="{5A61887F-60CC-483F-AC0E-36590B391F5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" name="Line 47">
          <a:extLst>
            <a:ext uri="{FF2B5EF4-FFF2-40B4-BE49-F238E27FC236}">
              <a16:creationId xmlns:a16="http://schemas.microsoft.com/office/drawing/2014/main" id="{D53FDBD4-D42C-4640-AE97-97A9034EEC8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" name="Line 48">
          <a:extLst>
            <a:ext uri="{FF2B5EF4-FFF2-40B4-BE49-F238E27FC236}">
              <a16:creationId xmlns:a16="http://schemas.microsoft.com/office/drawing/2014/main" id="{0DC1523C-5F3A-4EC0-BEE3-089FA6005A3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" name="Line 49">
          <a:extLst>
            <a:ext uri="{FF2B5EF4-FFF2-40B4-BE49-F238E27FC236}">
              <a16:creationId xmlns:a16="http://schemas.microsoft.com/office/drawing/2014/main" id="{1B720B04-F38E-4FBA-9DE1-B7D7A6076E7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" name="Line 50">
          <a:extLst>
            <a:ext uri="{FF2B5EF4-FFF2-40B4-BE49-F238E27FC236}">
              <a16:creationId xmlns:a16="http://schemas.microsoft.com/office/drawing/2014/main" id="{77B62ACD-FF8F-4606-87F8-11CC228E304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" name="Line 51">
          <a:extLst>
            <a:ext uri="{FF2B5EF4-FFF2-40B4-BE49-F238E27FC236}">
              <a16:creationId xmlns:a16="http://schemas.microsoft.com/office/drawing/2014/main" id="{E5BF36E2-F6D3-4E4D-A4DE-32DDB510203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" name="Line 182">
          <a:extLst>
            <a:ext uri="{FF2B5EF4-FFF2-40B4-BE49-F238E27FC236}">
              <a16:creationId xmlns:a16="http://schemas.microsoft.com/office/drawing/2014/main" id="{67872495-2E4B-4508-A5B4-BE4FA0EEE8A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" name="Line 183">
          <a:extLst>
            <a:ext uri="{FF2B5EF4-FFF2-40B4-BE49-F238E27FC236}">
              <a16:creationId xmlns:a16="http://schemas.microsoft.com/office/drawing/2014/main" id="{615940B0-5C27-4A67-A737-F5C2B4E4F68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" name="Line 184">
          <a:extLst>
            <a:ext uri="{FF2B5EF4-FFF2-40B4-BE49-F238E27FC236}">
              <a16:creationId xmlns:a16="http://schemas.microsoft.com/office/drawing/2014/main" id="{3EBA977E-A623-4E47-B79C-E226435626B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" name="Line 185">
          <a:extLst>
            <a:ext uri="{FF2B5EF4-FFF2-40B4-BE49-F238E27FC236}">
              <a16:creationId xmlns:a16="http://schemas.microsoft.com/office/drawing/2014/main" id="{1DE4FC4F-C36E-4C34-BEFF-A967DC5D66A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" name="Line 186">
          <a:extLst>
            <a:ext uri="{FF2B5EF4-FFF2-40B4-BE49-F238E27FC236}">
              <a16:creationId xmlns:a16="http://schemas.microsoft.com/office/drawing/2014/main" id="{7AFAD6DC-8124-4F4D-AF44-CD91ADC3697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" name="Line 187">
          <a:extLst>
            <a:ext uri="{FF2B5EF4-FFF2-40B4-BE49-F238E27FC236}">
              <a16:creationId xmlns:a16="http://schemas.microsoft.com/office/drawing/2014/main" id="{D0AD1DE3-E1F7-46DD-B8DF-E8865DEC3B5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" name="Line 46">
          <a:extLst>
            <a:ext uri="{FF2B5EF4-FFF2-40B4-BE49-F238E27FC236}">
              <a16:creationId xmlns:a16="http://schemas.microsoft.com/office/drawing/2014/main" id="{55AB231C-7F0E-49E8-A890-F94E029AFF8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" name="Line 47">
          <a:extLst>
            <a:ext uri="{FF2B5EF4-FFF2-40B4-BE49-F238E27FC236}">
              <a16:creationId xmlns:a16="http://schemas.microsoft.com/office/drawing/2014/main" id="{EBF7C88F-9C0F-4F81-92AF-1EABEAB1BA5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" name="Line 48">
          <a:extLst>
            <a:ext uri="{FF2B5EF4-FFF2-40B4-BE49-F238E27FC236}">
              <a16:creationId xmlns:a16="http://schemas.microsoft.com/office/drawing/2014/main" id="{117FB2BF-F76B-4A86-A74C-6E1AFD5DCC6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Line 49">
          <a:extLst>
            <a:ext uri="{FF2B5EF4-FFF2-40B4-BE49-F238E27FC236}">
              <a16:creationId xmlns:a16="http://schemas.microsoft.com/office/drawing/2014/main" id="{05CA36C4-1B9E-4720-80EB-009D83988CB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" name="Line 50">
          <a:extLst>
            <a:ext uri="{FF2B5EF4-FFF2-40B4-BE49-F238E27FC236}">
              <a16:creationId xmlns:a16="http://schemas.microsoft.com/office/drawing/2014/main" id="{84917FD7-B993-4769-82CD-2977F4C14E0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" name="Line 51">
          <a:extLst>
            <a:ext uri="{FF2B5EF4-FFF2-40B4-BE49-F238E27FC236}">
              <a16:creationId xmlns:a16="http://schemas.microsoft.com/office/drawing/2014/main" id="{6E6F118B-3FE5-45D2-A898-E004F8EB94F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" name="Line 182">
          <a:extLst>
            <a:ext uri="{FF2B5EF4-FFF2-40B4-BE49-F238E27FC236}">
              <a16:creationId xmlns:a16="http://schemas.microsoft.com/office/drawing/2014/main" id="{9825B0BC-C6F3-431A-A80D-8C1EA7B32B2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" name="Line 183">
          <a:extLst>
            <a:ext uri="{FF2B5EF4-FFF2-40B4-BE49-F238E27FC236}">
              <a16:creationId xmlns:a16="http://schemas.microsoft.com/office/drawing/2014/main" id="{03B70F96-FBDB-4C82-A8A9-1C072109B7D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" name="Line 184">
          <a:extLst>
            <a:ext uri="{FF2B5EF4-FFF2-40B4-BE49-F238E27FC236}">
              <a16:creationId xmlns:a16="http://schemas.microsoft.com/office/drawing/2014/main" id="{891881C5-7009-4BAD-B043-79C3BE5B767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" name="Line 185">
          <a:extLst>
            <a:ext uri="{FF2B5EF4-FFF2-40B4-BE49-F238E27FC236}">
              <a16:creationId xmlns:a16="http://schemas.microsoft.com/office/drawing/2014/main" id="{71D37DAB-61CB-480B-966A-A7CF4D00628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" name="Line 186">
          <a:extLst>
            <a:ext uri="{FF2B5EF4-FFF2-40B4-BE49-F238E27FC236}">
              <a16:creationId xmlns:a16="http://schemas.microsoft.com/office/drawing/2014/main" id="{BE9B22BB-0BB8-42BA-9C97-8DF8D63F2D2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" name="Line 187">
          <a:extLst>
            <a:ext uri="{FF2B5EF4-FFF2-40B4-BE49-F238E27FC236}">
              <a16:creationId xmlns:a16="http://schemas.microsoft.com/office/drawing/2014/main" id="{702103FD-E175-4C3D-8A74-EDFA01E9EF8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" name="Line 46">
          <a:extLst>
            <a:ext uri="{FF2B5EF4-FFF2-40B4-BE49-F238E27FC236}">
              <a16:creationId xmlns:a16="http://schemas.microsoft.com/office/drawing/2014/main" id="{F4E6F650-AF49-4B72-BFF2-1A4A1684E92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Line 47">
          <a:extLst>
            <a:ext uri="{FF2B5EF4-FFF2-40B4-BE49-F238E27FC236}">
              <a16:creationId xmlns:a16="http://schemas.microsoft.com/office/drawing/2014/main" id="{9E38862B-94A5-42D7-BCC5-1870759D520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" name="Line 48">
          <a:extLst>
            <a:ext uri="{FF2B5EF4-FFF2-40B4-BE49-F238E27FC236}">
              <a16:creationId xmlns:a16="http://schemas.microsoft.com/office/drawing/2014/main" id="{C08309CE-B472-4055-8F3A-D7F0C963D4F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" name="Line 49">
          <a:extLst>
            <a:ext uri="{FF2B5EF4-FFF2-40B4-BE49-F238E27FC236}">
              <a16:creationId xmlns:a16="http://schemas.microsoft.com/office/drawing/2014/main" id="{0EF23DE6-62D7-4E11-B7D8-4C6CA68E9D3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Line 50">
          <a:extLst>
            <a:ext uri="{FF2B5EF4-FFF2-40B4-BE49-F238E27FC236}">
              <a16:creationId xmlns:a16="http://schemas.microsoft.com/office/drawing/2014/main" id="{7928856A-EB53-4304-9BD3-4DC5305C4BF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1" name="Line 51">
          <a:extLst>
            <a:ext uri="{FF2B5EF4-FFF2-40B4-BE49-F238E27FC236}">
              <a16:creationId xmlns:a16="http://schemas.microsoft.com/office/drawing/2014/main" id="{4262FFD5-1801-4D2F-89DE-1F2D25D7959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2" name="Line 182">
          <a:extLst>
            <a:ext uri="{FF2B5EF4-FFF2-40B4-BE49-F238E27FC236}">
              <a16:creationId xmlns:a16="http://schemas.microsoft.com/office/drawing/2014/main" id="{BC8B96CB-C6BA-4E07-87D0-F9F80F76B63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Line 183">
          <a:extLst>
            <a:ext uri="{FF2B5EF4-FFF2-40B4-BE49-F238E27FC236}">
              <a16:creationId xmlns:a16="http://schemas.microsoft.com/office/drawing/2014/main" id="{5C706F5E-1991-4173-89BC-28CDE1417A6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4" name="Line 184">
          <a:extLst>
            <a:ext uri="{FF2B5EF4-FFF2-40B4-BE49-F238E27FC236}">
              <a16:creationId xmlns:a16="http://schemas.microsoft.com/office/drawing/2014/main" id="{1CEC6B72-B420-4AC1-AB06-FEAAB07F7E9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5" name="Line 185">
          <a:extLst>
            <a:ext uri="{FF2B5EF4-FFF2-40B4-BE49-F238E27FC236}">
              <a16:creationId xmlns:a16="http://schemas.microsoft.com/office/drawing/2014/main" id="{5628FE00-5928-4ACC-9BC2-F9A97B42E14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6" name="Line 186">
          <a:extLst>
            <a:ext uri="{FF2B5EF4-FFF2-40B4-BE49-F238E27FC236}">
              <a16:creationId xmlns:a16="http://schemas.microsoft.com/office/drawing/2014/main" id="{2F7936B7-0DB0-4AB9-BB5F-F7037E6612C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Line 187">
          <a:extLst>
            <a:ext uri="{FF2B5EF4-FFF2-40B4-BE49-F238E27FC236}">
              <a16:creationId xmlns:a16="http://schemas.microsoft.com/office/drawing/2014/main" id="{2B2FDE7C-0663-4839-BB30-EBB5C33BAB8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8" name="Line 46">
          <a:extLst>
            <a:ext uri="{FF2B5EF4-FFF2-40B4-BE49-F238E27FC236}">
              <a16:creationId xmlns:a16="http://schemas.microsoft.com/office/drawing/2014/main" id="{311FA234-5410-4123-B38C-8073ED3A1B2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9" name="Line 47">
          <a:extLst>
            <a:ext uri="{FF2B5EF4-FFF2-40B4-BE49-F238E27FC236}">
              <a16:creationId xmlns:a16="http://schemas.microsoft.com/office/drawing/2014/main" id="{2CF49DD9-5B53-4133-AE3B-40D0584A78A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0" name="Line 48">
          <a:extLst>
            <a:ext uri="{FF2B5EF4-FFF2-40B4-BE49-F238E27FC236}">
              <a16:creationId xmlns:a16="http://schemas.microsoft.com/office/drawing/2014/main" id="{57B9EE96-6850-4959-8D37-5115D45A869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1" name="Line 49">
          <a:extLst>
            <a:ext uri="{FF2B5EF4-FFF2-40B4-BE49-F238E27FC236}">
              <a16:creationId xmlns:a16="http://schemas.microsoft.com/office/drawing/2014/main" id="{4A3EB88F-85E9-42DE-9619-1998B6D91A4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2" name="Line 50">
          <a:extLst>
            <a:ext uri="{FF2B5EF4-FFF2-40B4-BE49-F238E27FC236}">
              <a16:creationId xmlns:a16="http://schemas.microsoft.com/office/drawing/2014/main" id="{48B9B79D-0BF8-4CAF-A1AD-58AF830DCB7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3" name="Line 51">
          <a:extLst>
            <a:ext uri="{FF2B5EF4-FFF2-40B4-BE49-F238E27FC236}">
              <a16:creationId xmlns:a16="http://schemas.microsoft.com/office/drawing/2014/main" id="{90CEFE48-A27A-49AF-97C2-2A6FEA60EA5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4" name="Line 182">
          <a:extLst>
            <a:ext uri="{FF2B5EF4-FFF2-40B4-BE49-F238E27FC236}">
              <a16:creationId xmlns:a16="http://schemas.microsoft.com/office/drawing/2014/main" id="{25148D8B-5A93-464A-8F08-0C54444425C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5" name="Line 183">
          <a:extLst>
            <a:ext uri="{FF2B5EF4-FFF2-40B4-BE49-F238E27FC236}">
              <a16:creationId xmlns:a16="http://schemas.microsoft.com/office/drawing/2014/main" id="{C9DDB63B-3AFF-407F-9971-A1EDF2E0D3C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6" name="Line 184">
          <a:extLst>
            <a:ext uri="{FF2B5EF4-FFF2-40B4-BE49-F238E27FC236}">
              <a16:creationId xmlns:a16="http://schemas.microsoft.com/office/drawing/2014/main" id="{8D9CF27E-168B-4C08-87E6-384C1057959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7" name="Line 185">
          <a:extLst>
            <a:ext uri="{FF2B5EF4-FFF2-40B4-BE49-F238E27FC236}">
              <a16:creationId xmlns:a16="http://schemas.microsoft.com/office/drawing/2014/main" id="{69986E51-9DBF-4EFC-9B69-FA860628126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8" name="Line 186">
          <a:extLst>
            <a:ext uri="{FF2B5EF4-FFF2-40B4-BE49-F238E27FC236}">
              <a16:creationId xmlns:a16="http://schemas.microsoft.com/office/drawing/2014/main" id="{5FB36986-93F9-4347-A233-C08F8EBDF62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9" name="Line 187">
          <a:extLst>
            <a:ext uri="{FF2B5EF4-FFF2-40B4-BE49-F238E27FC236}">
              <a16:creationId xmlns:a16="http://schemas.microsoft.com/office/drawing/2014/main" id="{E535D412-4AB4-45E7-A58B-D4BFC311419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0" name="Line 46">
          <a:extLst>
            <a:ext uri="{FF2B5EF4-FFF2-40B4-BE49-F238E27FC236}">
              <a16:creationId xmlns:a16="http://schemas.microsoft.com/office/drawing/2014/main" id="{BCB5CA89-8EE4-409D-B623-63DB69D7206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1" name="Line 47">
          <a:extLst>
            <a:ext uri="{FF2B5EF4-FFF2-40B4-BE49-F238E27FC236}">
              <a16:creationId xmlns:a16="http://schemas.microsoft.com/office/drawing/2014/main" id="{E3C8371A-D072-4BE1-895A-1F4E1A7899C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2" name="Line 48">
          <a:extLst>
            <a:ext uri="{FF2B5EF4-FFF2-40B4-BE49-F238E27FC236}">
              <a16:creationId xmlns:a16="http://schemas.microsoft.com/office/drawing/2014/main" id="{0C461566-4298-48C0-985C-4312025F0FA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3" name="Line 49">
          <a:extLst>
            <a:ext uri="{FF2B5EF4-FFF2-40B4-BE49-F238E27FC236}">
              <a16:creationId xmlns:a16="http://schemas.microsoft.com/office/drawing/2014/main" id="{F5A07B28-F8B5-4914-ACAE-E52F1E54D08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4" name="Line 50">
          <a:extLst>
            <a:ext uri="{FF2B5EF4-FFF2-40B4-BE49-F238E27FC236}">
              <a16:creationId xmlns:a16="http://schemas.microsoft.com/office/drawing/2014/main" id="{92017585-6783-4108-9E19-0372C76F1B9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5" name="Line 51">
          <a:extLst>
            <a:ext uri="{FF2B5EF4-FFF2-40B4-BE49-F238E27FC236}">
              <a16:creationId xmlns:a16="http://schemas.microsoft.com/office/drawing/2014/main" id="{455B541C-2057-45A4-B086-EE03B524BD0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6" name="Line 182">
          <a:extLst>
            <a:ext uri="{FF2B5EF4-FFF2-40B4-BE49-F238E27FC236}">
              <a16:creationId xmlns:a16="http://schemas.microsoft.com/office/drawing/2014/main" id="{EDE1844F-F3D5-4139-8315-ACB954E56E8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7" name="Line 183">
          <a:extLst>
            <a:ext uri="{FF2B5EF4-FFF2-40B4-BE49-F238E27FC236}">
              <a16:creationId xmlns:a16="http://schemas.microsoft.com/office/drawing/2014/main" id="{46B070FF-8F0F-4340-BC5B-F4641E81E10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8" name="Line 184">
          <a:extLst>
            <a:ext uri="{FF2B5EF4-FFF2-40B4-BE49-F238E27FC236}">
              <a16:creationId xmlns:a16="http://schemas.microsoft.com/office/drawing/2014/main" id="{182A22DD-B8FE-4D55-9774-0E34F704C2B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9" name="Line 185">
          <a:extLst>
            <a:ext uri="{FF2B5EF4-FFF2-40B4-BE49-F238E27FC236}">
              <a16:creationId xmlns:a16="http://schemas.microsoft.com/office/drawing/2014/main" id="{DD9792C0-8F8D-4581-9F8C-947FB3E2BBA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0" name="Line 186">
          <a:extLst>
            <a:ext uri="{FF2B5EF4-FFF2-40B4-BE49-F238E27FC236}">
              <a16:creationId xmlns:a16="http://schemas.microsoft.com/office/drawing/2014/main" id="{6CE7605E-0326-4FEC-ACCB-27DA59C6E5A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1" name="Line 187">
          <a:extLst>
            <a:ext uri="{FF2B5EF4-FFF2-40B4-BE49-F238E27FC236}">
              <a16:creationId xmlns:a16="http://schemas.microsoft.com/office/drawing/2014/main" id="{0AAB6269-2BB8-49BA-874A-6B438218919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2" name="Line 46">
          <a:extLst>
            <a:ext uri="{FF2B5EF4-FFF2-40B4-BE49-F238E27FC236}">
              <a16:creationId xmlns:a16="http://schemas.microsoft.com/office/drawing/2014/main" id="{E2EDE937-4927-429E-A332-8C444BE16D0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3" name="Line 47">
          <a:extLst>
            <a:ext uri="{FF2B5EF4-FFF2-40B4-BE49-F238E27FC236}">
              <a16:creationId xmlns:a16="http://schemas.microsoft.com/office/drawing/2014/main" id="{2E7285B4-3F97-4B61-A87C-DEA9CA06714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4" name="Line 48">
          <a:extLst>
            <a:ext uri="{FF2B5EF4-FFF2-40B4-BE49-F238E27FC236}">
              <a16:creationId xmlns:a16="http://schemas.microsoft.com/office/drawing/2014/main" id="{56BF7232-3B80-4158-92F4-53DFA4C287A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5" name="Line 49">
          <a:extLst>
            <a:ext uri="{FF2B5EF4-FFF2-40B4-BE49-F238E27FC236}">
              <a16:creationId xmlns:a16="http://schemas.microsoft.com/office/drawing/2014/main" id="{E96098C1-D166-4765-A299-2C9969507D3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6" name="Line 50">
          <a:extLst>
            <a:ext uri="{FF2B5EF4-FFF2-40B4-BE49-F238E27FC236}">
              <a16:creationId xmlns:a16="http://schemas.microsoft.com/office/drawing/2014/main" id="{AD39BA8B-F44E-4599-84D8-1DC002F31D1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7" name="Line 51">
          <a:extLst>
            <a:ext uri="{FF2B5EF4-FFF2-40B4-BE49-F238E27FC236}">
              <a16:creationId xmlns:a16="http://schemas.microsoft.com/office/drawing/2014/main" id="{8D06749F-1D74-4D50-87C5-E62D4A8B84B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8" name="Line 182">
          <a:extLst>
            <a:ext uri="{FF2B5EF4-FFF2-40B4-BE49-F238E27FC236}">
              <a16:creationId xmlns:a16="http://schemas.microsoft.com/office/drawing/2014/main" id="{AEA1ECEB-BCC9-4C98-A6D3-C02EFE5667A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9" name="Line 183">
          <a:extLst>
            <a:ext uri="{FF2B5EF4-FFF2-40B4-BE49-F238E27FC236}">
              <a16:creationId xmlns:a16="http://schemas.microsoft.com/office/drawing/2014/main" id="{B8E366E8-339B-438B-9DC9-3218EDFA27A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0" name="Line 184">
          <a:extLst>
            <a:ext uri="{FF2B5EF4-FFF2-40B4-BE49-F238E27FC236}">
              <a16:creationId xmlns:a16="http://schemas.microsoft.com/office/drawing/2014/main" id="{2F19FB7C-AD5E-44FC-A100-8A691B6E1DA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Line 185">
          <a:extLst>
            <a:ext uri="{FF2B5EF4-FFF2-40B4-BE49-F238E27FC236}">
              <a16:creationId xmlns:a16="http://schemas.microsoft.com/office/drawing/2014/main" id="{37816BC2-DFE8-4DAB-A070-B2A374B63EB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2" name="Line 186">
          <a:extLst>
            <a:ext uri="{FF2B5EF4-FFF2-40B4-BE49-F238E27FC236}">
              <a16:creationId xmlns:a16="http://schemas.microsoft.com/office/drawing/2014/main" id="{96D23F7F-6E20-4AF4-860D-2EBB7F85CB9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3" name="Line 187">
          <a:extLst>
            <a:ext uri="{FF2B5EF4-FFF2-40B4-BE49-F238E27FC236}">
              <a16:creationId xmlns:a16="http://schemas.microsoft.com/office/drawing/2014/main" id="{7892AB1F-8E17-4972-9BE1-6258C9149D8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4" name="Line 46">
          <a:extLst>
            <a:ext uri="{FF2B5EF4-FFF2-40B4-BE49-F238E27FC236}">
              <a16:creationId xmlns:a16="http://schemas.microsoft.com/office/drawing/2014/main" id="{4F6AC27F-40FE-4081-8A4E-360F20AE6A4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5" name="Line 47">
          <a:extLst>
            <a:ext uri="{FF2B5EF4-FFF2-40B4-BE49-F238E27FC236}">
              <a16:creationId xmlns:a16="http://schemas.microsoft.com/office/drawing/2014/main" id="{807AE2B6-94AF-4601-BDE6-CE0CF4AEE40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6" name="Line 48">
          <a:extLst>
            <a:ext uri="{FF2B5EF4-FFF2-40B4-BE49-F238E27FC236}">
              <a16:creationId xmlns:a16="http://schemas.microsoft.com/office/drawing/2014/main" id="{A1AFD111-8562-4CB9-BCB9-B580E78B45F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7" name="Line 49">
          <a:extLst>
            <a:ext uri="{FF2B5EF4-FFF2-40B4-BE49-F238E27FC236}">
              <a16:creationId xmlns:a16="http://schemas.microsoft.com/office/drawing/2014/main" id="{DB7F5E85-6AA6-42F5-AFD6-030F757168B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8" name="Line 50">
          <a:extLst>
            <a:ext uri="{FF2B5EF4-FFF2-40B4-BE49-F238E27FC236}">
              <a16:creationId xmlns:a16="http://schemas.microsoft.com/office/drawing/2014/main" id="{7F5DF997-6568-4D56-B640-65F1F531D0A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9" name="Line 51">
          <a:extLst>
            <a:ext uri="{FF2B5EF4-FFF2-40B4-BE49-F238E27FC236}">
              <a16:creationId xmlns:a16="http://schemas.microsoft.com/office/drawing/2014/main" id="{CE2A77E9-CA6D-493E-B80E-403B750FD0B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0" name="Line 182">
          <a:extLst>
            <a:ext uri="{FF2B5EF4-FFF2-40B4-BE49-F238E27FC236}">
              <a16:creationId xmlns:a16="http://schemas.microsoft.com/office/drawing/2014/main" id="{3939D0B8-B61A-4F3D-BC7C-3D9DF537326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1" name="Line 183">
          <a:extLst>
            <a:ext uri="{FF2B5EF4-FFF2-40B4-BE49-F238E27FC236}">
              <a16:creationId xmlns:a16="http://schemas.microsoft.com/office/drawing/2014/main" id="{77BDF5E7-EB88-49EC-9E1E-07F70BB6A53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2" name="Line 184">
          <a:extLst>
            <a:ext uri="{FF2B5EF4-FFF2-40B4-BE49-F238E27FC236}">
              <a16:creationId xmlns:a16="http://schemas.microsoft.com/office/drawing/2014/main" id="{55787F0E-1CA1-4D13-B3DC-55C5B24B5EE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3" name="Line 185">
          <a:extLst>
            <a:ext uri="{FF2B5EF4-FFF2-40B4-BE49-F238E27FC236}">
              <a16:creationId xmlns:a16="http://schemas.microsoft.com/office/drawing/2014/main" id="{8EAFBCA1-F45C-4202-B9E7-7C34018870E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4" name="Line 186">
          <a:extLst>
            <a:ext uri="{FF2B5EF4-FFF2-40B4-BE49-F238E27FC236}">
              <a16:creationId xmlns:a16="http://schemas.microsoft.com/office/drawing/2014/main" id="{D8CA98C2-5088-4688-8D08-4FE58C113A6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5" name="Line 187">
          <a:extLst>
            <a:ext uri="{FF2B5EF4-FFF2-40B4-BE49-F238E27FC236}">
              <a16:creationId xmlns:a16="http://schemas.microsoft.com/office/drawing/2014/main" id="{908241D6-EE74-4263-808C-8B830D92EAF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6" name="Line 46">
          <a:extLst>
            <a:ext uri="{FF2B5EF4-FFF2-40B4-BE49-F238E27FC236}">
              <a16:creationId xmlns:a16="http://schemas.microsoft.com/office/drawing/2014/main" id="{40253CF1-ED70-4C82-B5A5-E8C686EA707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7" name="Line 47">
          <a:extLst>
            <a:ext uri="{FF2B5EF4-FFF2-40B4-BE49-F238E27FC236}">
              <a16:creationId xmlns:a16="http://schemas.microsoft.com/office/drawing/2014/main" id="{1EE66F73-7EE6-4FF8-8C47-F20FF56BEEF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8" name="Line 48">
          <a:extLst>
            <a:ext uri="{FF2B5EF4-FFF2-40B4-BE49-F238E27FC236}">
              <a16:creationId xmlns:a16="http://schemas.microsoft.com/office/drawing/2014/main" id="{658C173F-A32E-49C3-8B4D-FE2F23A37D2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9" name="Line 49">
          <a:extLst>
            <a:ext uri="{FF2B5EF4-FFF2-40B4-BE49-F238E27FC236}">
              <a16:creationId xmlns:a16="http://schemas.microsoft.com/office/drawing/2014/main" id="{558DFFFB-5FD9-4695-826E-422D21F1B10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0" name="Line 50">
          <a:extLst>
            <a:ext uri="{FF2B5EF4-FFF2-40B4-BE49-F238E27FC236}">
              <a16:creationId xmlns:a16="http://schemas.microsoft.com/office/drawing/2014/main" id="{4A026CD7-66E9-4C59-8057-635EF1F012C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1" name="Line 51">
          <a:extLst>
            <a:ext uri="{FF2B5EF4-FFF2-40B4-BE49-F238E27FC236}">
              <a16:creationId xmlns:a16="http://schemas.microsoft.com/office/drawing/2014/main" id="{BADD71CF-F25F-420D-BF7A-DD744A49D0F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2" name="Line 182">
          <a:extLst>
            <a:ext uri="{FF2B5EF4-FFF2-40B4-BE49-F238E27FC236}">
              <a16:creationId xmlns:a16="http://schemas.microsoft.com/office/drawing/2014/main" id="{8521601C-0859-49E1-8795-092B794A0F9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3" name="Line 183">
          <a:extLst>
            <a:ext uri="{FF2B5EF4-FFF2-40B4-BE49-F238E27FC236}">
              <a16:creationId xmlns:a16="http://schemas.microsoft.com/office/drawing/2014/main" id="{04A229A8-E211-440F-A95E-FCA70D8C0A5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4" name="Line 184">
          <a:extLst>
            <a:ext uri="{FF2B5EF4-FFF2-40B4-BE49-F238E27FC236}">
              <a16:creationId xmlns:a16="http://schemas.microsoft.com/office/drawing/2014/main" id="{96EFDFFA-4640-4DE8-95E0-A64AA84C01F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5" name="Line 185">
          <a:extLst>
            <a:ext uri="{FF2B5EF4-FFF2-40B4-BE49-F238E27FC236}">
              <a16:creationId xmlns:a16="http://schemas.microsoft.com/office/drawing/2014/main" id="{E8C14E24-2E35-4114-B860-FAF897DB4ED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6" name="Line 186">
          <a:extLst>
            <a:ext uri="{FF2B5EF4-FFF2-40B4-BE49-F238E27FC236}">
              <a16:creationId xmlns:a16="http://schemas.microsoft.com/office/drawing/2014/main" id="{55C87AE9-8410-4722-AB07-1128D2567DD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7" name="Line 187">
          <a:extLst>
            <a:ext uri="{FF2B5EF4-FFF2-40B4-BE49-F238E27FC236}">
              <a16:creationId xmlns:a16="http://schemas.microsoft.com/office/drawing/2014/main" id="{7BF1B430-BDEC-4E03-939B-6421CE0FB9C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8" name="Line 46">
          <a:extLst>
            <a:ext uri="{FF2B5EF4-FFF2-40B4-BE49-F238E27FC236}">
              <a16:creationId xmlns:a16="http://schemas.microsoft.com/office/drawing/2014/main" id="{12C835FA-C13A-454C-9C18-3386A3F6040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9" name="Line 47">
          <a:extLst>
            <a:ext uri="{FF2B5EF4-FFF2-40B4-BE49-F238E27FC236}">
              <a16:creationId xmlns:a16="http://schemas.microsoft.com/office/drawing/2014/main" id="{A401830E-8821-41D3-B21B-61D1A36590C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0" name="Line 48">
          <a:extLst>
            <a:ext uri="{FF2B5EF4-FFF2-40B4-BE49-F238E27FC236}">
              <a16:creationId xmlns:a16="http://schemas.microsoft.com/office/drawing/2014/main" id="{AF70842A-0B48-407A-AC71-2AAAD6771E3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1" name="Line 49">
          <a:extLst>
            <a:ext uri="{FF2B5EF4-FFF2-40B4-BE49-F238E27FC236}">
              <a16:creationId xmlns:a16="http://schemas.microsoft.com/office/drawing/2014/main" id="{AE717775-73A7-4CEE-82DD-FF64C959DBE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2" name="Line 50">
          <a:extLst>
            <a:ext uri="{FF2B5EF4-FFF2-40B4-BE49-F238E27FC236}">
              <a16:creationId xmlns:a16="http://schemas.microsoft.com/office/drawing/2014/main" id="{19C9ED1C-DEEB-488B-A904-2238B2FA9FC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3" name="Line 51">
          <a:extLst>
            <a:ext uri="{FF2B5EF4-FFF2-40B4-BE49-F238E27FC236}">
              <a16:creationId xmlns:a16="http://schemas.microsoft.com/office/drawing/2014/main" id="{25847C6B-92D7-43B1-BE63-16540B620DB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4" name="Line 182">
          <a:extLst>
            <a:ext uri="{FF2B5EF4-FFF2-40B4-BE49-F238E27FC236}">
              <a16:creationId xmlns:a16="http://schemas.microsoft.com/office/drawing/2014/main" id="{0FBBF694-D3FE-4472-8323-129FF6BA37C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5" name="Line 183">
          <a:extLst>
            <a:ext uri="{FF2B5EF4-FFF2-40B4-BE49-F238E27FC236}">
              <a16:creationId xmlns:a16="http://schemas.microsoft.com/office/drawing/2014/main" id="{9B7EF2B8-7BC6-4071-BE1A-1CE93864199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6" name="Line 184">
          <a:extLst>
            <a:ext uri="{FF2B5EF4-FFF2-40B4-BE49-F238E27FC236}">
              <a16:creationId xmlns:a16="http://schemas.microsoft.com/office/drawing/2014/main" id="{B0021874-AE55-463C-9BC3-BA5B86D26E9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7" name="Line 185">
          <a:extLst>
            <a:ext uri="{FF2B5EF4-FFF2-40B4-BE49-F238E27FC236}">
              <a16:creationId xmlns:a16="http://schemas.microsoft.com/office/drawing/2014/main" id="{4D378712-6B4F-441C-AC51-5A6C358A51D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8" name="Line 186">
          <a:extLst>
            <a:ext uri="{FF2B5EF4-FFF2-40B4-BE49-F238E27FC236}">
              <a16:creationId xmlns:a16="http://schemas.microsoft.com/office/drawing/2014/main" id="{C8D3C617-B962-4D64-8353-6007DD45C73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9" name="Line 187">
          <a:extLst>
            <a:ext uri="{FF2B5EF4-FFF2-40B4-BE49-F238E27FC236}">
              <a16:creationId xmlns:a16="http://schemas.microsoft.com/office/drawing/2014/main" id="{3B9A114F-7E1F-44A8-8521-4C987C06825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0" name="Line 46">
          <a:extLst>
            <a:ext uri="{FF2B5EF4-FFF2-40B4-BE49-F238E27FC236}">
              <a16:creationId xmlns:a16="http://schemas.microsoft.com/office/drawing/2014/main" id="{B411C073-A279-414E-BAFD-5C4679F9DF6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1" name="Line 47">
          <a:extLst>
            <a:ext uri="{FF2B5EF4-FFF2-40B4-BE49-F238E27FC236}">
              <a16:creationId xmlns:a16="http://schemas.microsoft.com/office/drawing/2014/main" id="{4D564B93-BEB5-41C5-9D7D-3EFD51C8FDD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2" name="Line 48">
          <a:extLst>
            <a:ext uri="{FF2B5EF4-FFF2-40B4-BE49-F238E27FC236}">
              <a16:creationId xmlns:a16="http://schemas.microsoft.com/office/drawing/2014/main" id="{B47341F3-45E0-444B-B0FF-0E6219C40EA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3" name="Line 49">
          <a:extLst>
            <a:ext uri="{FF2B5EF4-FFF2-40B4-BE49-F238E27FC236}">
              <a16:creationId xmlns:a16="http://schemas.microsoft.com/office/drawing/2014/main" id="{76FC767C-08EE-45D9-BFD8-D5D9B8B0922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4" name="Line 50">
          <a:extLst>
            <a:ext uri="{FF2B5EF4-FFF2-40B4-BE49-F238E27FC236}">
              <a16:creationId xmlns:a16="http://schemas.microsoft.com/office/drawing/2014/main" id="{7636093E-3C81-4948-BEF9-A9E8D294687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5" name="Line 51">
          <a:extLst>
            <a:ext uri="{FF2B5EF4-FFF2-40B4-BE49-F238E27FC236}">
              <a16:creationId xmlns:a16="http://schemas.microsoft.com/office/drawing/2014/main" id="{09AC862C-E516-4342-8193-4320ED19861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6" name="Line 182">
          <a:extLst>
            <a:ext uri="{FF2B5EF4-FFF2-40B4-BE49-F238E27FC236}">
              <a16:creationId xmlns:a16="http://schemas.microsoft.com/office/drawing/2014/main" id="{93C19373-62A5-4411-A70B-A13ABC44F14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7" name="Line 183">
          <a:extLst>
            <a:ext uri="{FF2B5EF4-FFF2-40B4-BE49-F238E27FC236}">
              <a16:creationId xmlns:a16="http://schemas.microsoft.com/office/drawing/2014/main" id="{31322E11-2431-4EFC-8B46-0180CF4399B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8" name="Line 184">
          <a:extLst>
            <a:ext uri="{FF2B5EF4-FFF2-40B4-BE49-F238E27FC236}">
              <a16:creationId xmlns:a16="http://schemas.microsoft.com/office/drawing/2014/main" id="{EC9E80ED-4AD9-4C03-97EC-EA290233210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9" name="Line 185">
          <a:extLst>
            <a:ext uri="{FF2B5EF4-FFF2-40B4-BE49-F238E27FC236}">
              <a16:creationId xmlns:a16="http://schemas.microsoft.com/office/drawing/2014/main" id="{3F859B2E-A672-4533-AFEF-E3039BFA73E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0" name="Line 186">
          <a:extLst>
            <a:ext uri="{FF2B5EF4-FFF2-40B4-BE49-F238E27FC236}">
              <a16:creationId xmlns:a16="http://schemas.microsoft.com/office/drawing/2014/main" id="{9C2CCFFA-D867-4088-957A-53B8A447044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1" name="Line 187">
          <a:extLst>
            <a:ext uri="{FF2B5EF4-FFF2-40B4-BE49-F238E27FC236}">
              <a16:creationId xmlns:a16="http://schemas.microsoft.com/office/drawing/2014/main" id="{086E133E-AEF6-4394-B89F-BC19CC7FC2C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2" name="Line 46">
          <a:extLst>
            <a:ext uri="{FF2B5EF4-FFF2-40B4-BE49-F238E27FC236}">
              <a16:creationId xmlns:a16="http://schemas.microsoft.com/office/drawing/2014/main" id="{5BA8FB94-4E32-408F-B4AF-EC8487EC72B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3" name="Line 47">
          <a:extLst>
            <a:ext uri="{FF2B5EF4-FFF2-40B4-BE49-F238E27FC236}">
              <a16:creationId xmlns:a16="http://schemas.microsoft.com/office/drawing/2014/main" id="{1F5BF76C-49EA-4BE4-AC73-B3F7018291D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4" name="Line 48">
          <a:extLst>
            <a:ext uri="{FF2B5EF4-FFF2-40B4-BE49-F238E27FC236}">
              <a16:creationId xmlns:a16="http://schemas.microsoft.com/office/drawing/2014/main" id="{576512A3-234F-481C-B3E6-8AD30794196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5" name="Line 49">
          <a:extLst>
            <a:ext uri="{FF2B5EF4-FFF2-40B4-BE49-F238E27FC236}">
              <a16:creationId xmlns:a16="http://schemas.microsoft.com/office/drawing/2014/main" id="{A75F6384-4F6C-4FEC-9F96-6809849C12A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6" name="Line 50">
          <a:extLst>
            <a:ext uri="{FF2B5EF4-FFF2-40B4-BE49-F238E27FC236}">
              <a16:creationId xmlns:a16="http://schemas.microsoft.com/office/drawing/2014/main" id="{4281E66F-3A7F-45C8-B703-35225398E17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7" name="Line 51">
          <a:extLst>
            <a:ext uri="{FF2B5EF4-FFF2-40B4-BE49-F238E27FC236}">
              <a16:creationId xmlns:a16="http://schemas.microsoft.com/office/drawing/2014/main" id="{4908E0F3-E1E7-4EF4-9DAA-B6252A166B7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8" name="Line 182">
          <a:extLst>
            <a:ext uri="{FF2B5EF4-FFF2-40B4-BE49-F238E27FC236}">
              <a16:creationId xmlns:a16="http://schemas.microsoft.com/office/drawing/2014/main" id="{D1C9BF07-8824-46A5-AAD6-421007DB83F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9" name="Line 183">
          <a:extLst>
            <a:ext uri="{FF2B5EF4-FFF2-40B4-BE49-F238E27FC236}">
              <a16:creationId xmlns:a16="http://schemas.microsoft.com/office/drawing/2014/main" id="{36A17444-BCA8-429B-A4CC-C833C46C601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0" name="Line 184">
          <a:extLst>
            <a:ext uri="{FF2B5EF4-FFF2-40B4-BE49-F238E27FC236}">
              <a16:creationId xmlns:a16="http://schemas.microsoft.com/office/drawing/2014/main" id="{3AB2CD1E-B3A2-4E9E-88F8-E9F0F96BA1A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1" name="Line 185">
          <a:extLst>
            <a:ext uri="{FF2B5EF4-FFF2-40B4-BE49-F238E27FC236}">
              <a16:creationId xmlns:a16="http://schemas.microsoft.com/office/drawing/2014/main" id="{D421321F-6A38-4BEE-A783-DC54A1E31F0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2" name="Line 186">
          <a:extLst>
            <a:ext uri="{FF2B5EF4-FFF2-40B4-BE49-F238E27FC236}">
              <a16:creationId xmlns:a16="http://schemas.microsoft.com/office/drawing/2014/main" id="{7B2F8C76-5F4E-47E7-8D6C-EBE4F25C09F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3" name="Line 187">
          <a:extLst>
            <a:ext uri="{FF2B5EF4-FFF2-40B4-BE49-F238E27FC236}">
              <a16:creationId xmlns:a16="http://schemas.microsoft.com/office/drawing/2014/main" id="{B375AFF6-82B1-4568-8297-2C270CC24FF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4" name="Line 46">
          <a:extLst>
            <a:ext uri="{FF2B5EF4-FFF2-40B4-BE49-F238E27FC236}">
              <a16:creationId xmlns:a16="http://schemas.microsoft.com/office/drawing/2014/main" id="{D080D629-9251-4FD4-AA1D-812F5A443F4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5" name="Line 47">
          <a:extLst>
            <a:ext uri="{FF2B5EF4-FFF2-40B4-BE49-F238E27FC236}">
              <a16:creationId xmlns:a16="http://schemas.microsoft.com/office/drawing/2014/main" id="{2108D462-A09B-43C3-A259-098FA8ACD87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6" name="Line 48">
          <a:extLst>
            <a:ext uri="{FF2B5EF4-FFF2-40B4-BE49-F238E27FC236}">
              <a16:creationId xmlns:a16="http://schemas.microsoft.com/office/drawing/2014/main" id="{6C6804BF-8ABC-4454-86E8-F2705690025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7" name="Line 49">
          <a:extLst>
            <a:ext uri="{FF2B5EF4-FFF2-40B4-BE49-F238E27FC236}">
              <a16:creationId xmlns:a16="http://schemas.microsoft.com/office/drawing/2014/main" id="{EEE8039E-1409-4F61-AD03-314F2C5AA8C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8" name="Line 50">
          <a:extLst>
            <a:ext uri="{FF2B5EF4-FFF2-40B4-BE49-F238E27FC236}">
              <a16:creationId xmlns:a16="http://schemas.microsoft.com/office/drawing/2014/main" id="{40277C6C-2952-4858-B607-8E6994DB50F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9" name="Line 51">
          <a:extLst>
            <a:ext uri="{FF2B5EF4-FFF2-40B4-BE49-F238E27FC236}">
              <a16:creationId xmlns:a16="http://schemas.microsoft.com/office/drawing/2014/main" id="{E38D1EFA-3C60-4CD7-83EB-8DD1FAC7492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0" name="Line 182">
          <a:extLst>
            <a:ext uri="{FF2B5EF4-FFF2-40B4-BE49-F238E27FC236}">
              <a16:creationId xmlns:a16="http://schemas.microsoft.com/office/drawing/2014/main" id="{D8CF30E5-5BF2-43CC-87B0-8B7A117FB51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1" name="Line 183">
          <a:extLst>
            <a:ext uri="{FF2B5EF4-FFF2-40B4-BE49-F238E27FC236}">
              <a16:creationId xmlns:a16="http://schemas.microsoft.com/office/drawing/2014/main" id="{5F8ADA61-559B-4CD3-9F47-B2CE59298E1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2" name="Line 184">
          <a:extLst>
            <a:ext uri="{FF2B5EF4-FFF2-40B4-BE49-F238E27FC236}">
              <a16:creationId xmlns:a16="http://schemas.microsoft.com/office/drawing/2014/main" id="{7CF30ED8-23FB-4677-B17E-943974EE18B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3" name="Line 185">
          <a:extLst>
            <a:ext uri="{FF2B5EF4-FFF2-40B4-BE49-F238E27FC236}">
              <a16:creationId xmlns:a16="http://schemas.microsoft.com/office/drawing/2014/main" id="{CD316905-FE2A-40B6-8D58-AD1F8C8C7AF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4" name="Line 186">
          <a:extLst>
            <a:ext uri="{FF2B5EF4-FFF2-40B4-BE49-F238E27FC236}">
              <a16:creationId xmlns:a16="http://schemas.microsoft.com/office/drawing/2014/main" id="{DBC96142-78A5-4155-830C-B3132F2CCD6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5" name="Line 187">
          <a:extLst>
            <a:ext uri="{FF2B5EF4-FFF2-40B4-BE49-F238E27FC236}">
              <a16:creationId xmlns:a16="http://schemas.microsoft.com/office/drawing/2014/main" id="{5D7B21E4-4AD1-4BF7-84C5-CFCDF123CC8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45208DC7-B5CB-4FEF-8750-3C77FF23193B}"/>
            </a:ext>
          </a:extLst>
        </xdr:cNvPr>
        <xdr:cNvSpPr txBox="1">
          <a:spLocks noChangeArrowheads="1"/>
        </xdr:cNvSpPr>
      </xdr:nvSpPr>
      <xdr:spPr bwMode="auto">
        <a:xfrm>
          <a:off x="112776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60DC0B1B-4A75-4C76-8950-AB82CC97F172}"/>
            </a:ext>
          </a:extLst>
        </xdr:cNvPr>
        <xdr:cNvSpPr txBox="1">
          <a:spLocks noChangeArrowheads="1"/>
        </xdr:cNvSpPr>
      </xdr:nvSpPr>
      <xdr:spPr bwMode="auto">
        <a:xfrm>
          <a:off x="112776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665A03F6-7B4D-4131-AF74-2F0CADB9AA0A}"/>
            </a:ext>
          </a:extLst>
        </xdr:cNvPr>
        <xdr:cNvSpPr txBox="1">
          <a:spLocks noChangeArrowheads="1"/>
        </xdr:cNvSpPr>
      </xdr:nvSpPr>
      <xdr:spPr bwMode="auto">
        <a:xfrm>
          <a:off x="112776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D44FADC1-B376-4FDD-BAB7-CE9039F5E336}"/>
            </a:ext>
          </a:extLst>
        </xdr:cNvPr>
        <xdr:cNvSpPr txBox="1">
          <a:spLocks noChangeArrowheads="1"/>
        </xdr:cNvSpPr>
      </xdr:nvSpPr>
      <xdr:spPr bwMode="auto">
        <a:xfrm>
          <a:off x="112776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0" name="Line 46">
          <a:extLst>
            <a:ext uri="{FF2B5EF4-FFF2-40B4-BE49-F238E27FC236}">
              <a16:creationId xmlns:a16="http://schemas.microsoft.com/office/drawing/2014/main" id="{C8B9AE9C-6F07-4737-9BED-8B3018E7F52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1" name="Line 47">
          <a:extLst>
            <a:ext uri="{FF2B5EF4-FFF2-40B4-BE49-F238E27FC236}">
              <a16:creationId xmlns:a16="http://schemas.microsoft.com/office/drawing/2014/main" id="{5CA93FF3-EA9E-4C2D-8288-DB4E1BAFA67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2" name="Line 48">
          <a:extLst>
            <a:ext uri="{FF2B5EF4-FFF2-40B4-BE49-F238E27FC236}">
              <a16:creationId xmlns:a16="http://schemas.microsoft.com/office/drawing/2014/main" id="{CE9F0497-F23A-473C-A73E-06DB399F886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3" name="Line 49">
          <a:extLst>
            <a:ext uri="{FF2B5EF4-FFF2-40B4-BE49-F238E27FC236}">
              <a16:creationId xmlns:a16="http://schemas.microsoft.com/office/drawing/2014/main" id="{FE6BDB13-4B4F-4F66-AF2B-689CFE9E596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4" name="Line 50">
          <a:extLst>
            <a:ext uri="{FF2B5EF4-FFF2-40B4-BE49-F238E27FC236}">
              <a16:creationId xmlns:a16="http://schemas.microsoft.com/office/drawing/2014/main" id="{E85A8971-2D7F-4C4C-8F4C-759895A95CE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5" name="Line 51">
          <a:extLst>
            <a:ext uri="{FF2B5EF4-FFF2-40B4-BE49-F238E27FC236}">
              <a16:creationId xmlns:a16="http://schemas.microsoft.com/office/drawing/2014/main" id="{95700054-F4C7-4DEC-8825-CA84A8D536E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6" name="Line 182">
          <a:extLst>
            <a:ext uri="{FF2B5EF4-FFF2-40B4-BE49-F238E27FC236}">
              <a16:creationId xmlns:a16="http://schemas.microsoft.com/office/drawing/2014/main" id="{5BF75DCD-07E4-4131-8BB9-486CEA2B04C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7" name="Line 183">
          <a:extLst>
            <a:ext uri="{FF2B5EF4-FFF2-40B4-BE49-F238E27FC236}">
              <a16:creationId xmlns:a16="http://schemas.microsoft.com/office/drawing/2014/main" id="{E76C4939-CB25-4637-9949-D0CB9D802ED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8" name="Line 184">
          <a:extLst>
            <a:ext uri="{FF2B5EF4-FFF2-40B4-BE49-F238E27FC236}">
              <a16:creationId xmlns:a16="http://schemas.microsoft.com/office/drawing/2014/main" id="{B2FD4827-6F71-4494-978F-D5BBE1932D2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9" name="Line 185">
          <a:extLst>
            <a:ext uri="{FF2B5EF4-FFF2-40B4-BE49-F238E27FC236}">
              <a16:creationId xmlns:a16="http://schemas.microsoft.com/office/drawing/2014/main" id="{344CE97E-8C8B-46D4-BA13-8EE766E0EBC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0" name="Line 186">
          <a:extLst>
            <a:ext uri="{FF2B5EF4-FFF2-40B4-BE49-F238E27FC236}">
              <a16:creationId xmlns:a16="http://schemas.microsoft.com/office/drawing/2014/main" id="{6F81CC18-A502-4E8D-BB0F-A5EA783A5BF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1" name="Line 187">
          <a:extLst>
            <a:ext uri="{FF2B5EF4-FFF2-40B4-BE49-F238E27FC236}">
              <a16:creationId xmlns:a16="http://schemas.microsoft.com/office/drawing/2014/main" id="{ED3EAF68-3CE6-4E78-A6E4-587E9DF6096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2" name="Line 46">
          <a:extLst>
            <a:ext uri="{FF2B5EF4-FFF2-40B4-BE49-F238E27FC236}">
              <a16:creationId xmlns:a16="http://schemas.microsoft.com/office/drawing/2014/main" id="{A851C290-1A85-421F-8E49-F1529EFD71E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3" name="Line 47">
          <a:extLst>
            <a:ext uri="{FF2B5EF4-FFF2-40B4-BE49-F238E27FC236}">
              <a16:creationId xmlns:a16="http://schemas.microsoft.com/office/drawing/2014/main" id="{0069799F-185B-4B8A-85B2-2313AC29ECE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4" name="Line 48">
          <a:extLst>
            <a:ext uri="{FF2B5EF4-FFF2-40B4-BE49-F238E27FC236}">
              <a16:creationId xmlns:a16="http://schemas.microsoft.com/office/drawing/2014/main" id="{0203F4E6-5642-4FEC-9A7B-882C3E316C0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5" name="Line 49">
          <a:extLst>
            <a:ext uri="{FF2B5EF4-FFF2-40B4-BE49-F238E27FC236}">
              <a16:creationId xmlns:a16="http://schemas.microsoft.com/office/drawing/2014/main" id="{101FE4B7-6B24-47CF-A195-4CD426E3248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6" name="Line 50">
          <a:extLst>
            <a:ext uri="{FF2B5EF4-FFF2-40B4-BE49-F238E27FC236}">
              <a16:creationId xmlns:a16="http://schemas.microsoft.com/office/drawing/2014/main" id="{F3A34A70-29CB-40D7-AC3E-FE2843AED83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7" name="Line 51">
          <a:extLst>
            <a:ext uri="{FF2B5EF4-FFF2-40B4-BE49-F238E27FC236}">
              <a16:creationId xmlns:a16="http://schemas.microsoft.com/office/drawing/2014/main" id="{F1DF1E1D-9A16-4B43-B7F0-F87FCD9C1E9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8" name="Line 182">
          <a:extLst>
            <a:ext uri="{FF2B5EF4-FFF2-40B4-BE49-F238E27FC236}">
              <a16:creationId xmlns:a16="http://schemas.microsoft.com/office/drawing/2014/main" id="{7FF6E3B7-F9D3-46AF-94DB-20FE9A6E593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9" name="Line 183">
          <a:extLst>
            <a:ext uri="{FF2B5EF4-FFF2-40B4-BE49-F238E27FC236}">
              <a16:creationId xmlns:a16="http://schemas.microsoft.com/office/drawing/2014/main" id="{8A2AF844-2409-43D4-8021-B1FAD9861D7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0" name="Line 184">
          <a:extLst>
            <a:ext uri="{FF2B5EF4-FFF2-40B4-BE49-F238E27FC236}">
              <a16:creationId xmlns:a16="http://schemas.microsoft.com/office/drawing/2014/main" id="{DF494800-0B94-419E-90FE-367C79639A7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1" name="Line 185">
          <a:extLst>
            <a:ext uri="{FF2B5EF4-FFF2-40B4-BE49-F238E27FC236}">
              <a16:creationId xmlns:a16="http://schemas.microsoft.com/office/drawing/2014/main" id="{2EC73576-F03B-4F53-BA57-65090A31DEA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2" name="Line 186">
          <a:extLst>
            <a:ext uri="{FF2B5EF4-FFF2-40B4-BE49-F238E27FC236}">
              <a16:creationId xmlns:a16="http://schemas.microsoft.com/office/drawing/2014/main" id="{56FBACBA-BCF5-49DC-8B50-355BDB4D5CF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3" name="Line 187">
          <a:extLst>
            <a:ext uri="{FF2B5EF4-FFF2-40B4-BE49-F238E27FC236}">
              <a16:creationId xmlns:a16="http://schemas.microsoft.com/office/drawing/2014/main" id="{96A8AA27-53AB-4E70-872B-A5AB0C8339B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4" name="Line 46">
          <a:extLst>
            <a:ext uri="{FF2B5EF4-FFF2-40B4-BE49-F238E27FC236}">
              <a16:creationId xmlns:a16="http://schemas.microsoft.com/office/drawing/2014/main" id="{AF5AD8D1-D7A0-4A99-83A8-2BB6C6F1BDC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5" name="Line 47">
          <a:extLst>
            <a:ext uri="{FF2B5EF4-FFF2-40B4-BE49-F238E27FC236}">
              <a16:creationId xmlns:a16="http://schemas.microsoft.com/office/drawing/2014/main" id="{44A02C4E-2018-4C56-A1B8-333F42042A7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6" name="Line 48">
          <a:extLst>
            <a:ext uri="{FF2B5EF4-FFF2-40B4-BE49-F238E27FC236}">
              <a16:creationId xmlns:a16="http://schemas.microsoft.com/office/drawing/2014/main" id="{5E91442A-3983-425C-8FA9-32CF8DA111E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7" name="Line 49">
          <a:extLst>
            <a:ext uri="{FF2B5EF4-FFF2-40B4-BE49-F238E27FC236}">
              <a16:creationId xmlns:a16="http://schemas.microsoft.com/office/drawing/2014/main" id="{0E5490D0-0F36-4BE0-94F8-367118FCE30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8" name="Line 50">
          <a:extLst>
            <a:ext uri="{FF2B5EF4-FFF2-40B4-BE49-F238E27FC236}">
              <a16:creationId xmlns:a16="http://schemas.microsoft.com/office/drawing/2014/main" id="{C1BEB548-1CD6-4506-B40F-A7E5E840CB9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9" name="Line 51">
          <a:extLst>
            <a:ext uri="{FF2B5EF4-FFF2-40B4-BE49-F238E27FC236}">
              <a16:creationId xmlns:a16="http://schemas.microsoft.com/office/drawing/2014/main" id="{4A49CAE8-548D-4537-8036-244684B5D7F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0" name="Line 182">
          <a:extLst>
            <a:ext uri="{FF2B5EF4-FFF2-40B4-BE49-F238E27FC236}">
              <a16:creationId xmlns:a16="http://schemas.microsoft.com/office/drawing/2014/main" id="{EB4BB0EB-8C24-48B5-A3EE-9E6372D2500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1" name="Line 183">
          <a:extLst>
            <a:ext uri="{FF2B5EF4-FFF2-40B4-BE49-F238E27FC236}">
              <a16:creationId xmlns:a16="http://schemas.microsoft.com/office/drawing/2014/main" id="{187DC7FB-58F9-431D-B6B5-63C6E52A9D6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2" name="Line 184">
          <a:extLst>
            <a:ext uri="{FF2B5EF4-FFF2-40B4-BE49-F238E27FC236}">
              <a16:creationId xmlns:a16="http://schemas.microsoft.com/office/drawing/2014/main" id="{DB85782F-93AC-4600-9B19-9F31F9758D2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3" name="Line 185">
          <a:extLst>
            <a:ext uri="{FF2B5EF4-FFF2-40B4-BE49-F238E27FC236}">
              <a16:creationId xmlns:a16="http://schemas.microsoft.com/office/drawing/2014/main" id="{E887EE72-09B3-4699-94CA-9C84716E2F8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4" name="Line 186">
          <a:extLst>
            <a:ext uri="{FF2B5EF4-FFF2-40B4-BE49-F238E27FC236}">
              <a16:creationId xmlns:a16="http://schemas.microsoft.com/office/drawing/2014/main" id="{E9E22B77-4025-406B-97A8-12CF1590A5C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5" name="Line 187">
          <a:extLst>
            <a:ext uri="{FF2B5EF4-FFF2-40B4-BE49-F238E27FC236}">
              <a16:creationId xmlns:a16="http://schemas.microsoft.com/office/drawing/2014/main" id="{37514D52-C3F2-481F-99F5-91FD201EE19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6" name="Line 46">
          <a:extLst>
            <a:ext uri="{FF2B5EF4-FFF2-40B4-BE49-F238E27FC236}">
              <a16:creationId xmlns:a16="http://schemas.microsoft.com/office/drawing/2014/main" id="{9C86AED5-0B2B-460A-9DF4-6E55F7125DC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7" name="Line 47">
          <a:extLst>
            <a:ext uri="{FF2B5EF4-FFF2-40B4-BE49-F238E27FC236}">
              <a16:creationId xmlns:a16="http://schemas.microsoft.com/office/drawing/2014/main" id="{9BF7465E-EB13-4CA0-AF3D-8F379EDA3D4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8" name="Line 48">
          <a:extLst>
            <a:ext uri="{FF2B5EF4-FFF2-40B4-BE49-F238E27FC236}">
              <a16:creationId xmlns:a16="http://schemas.microsoft.com/office/drawing/2014/main" id="{BACDDF03-8A09-4FE3-AC13-EB6B9454EA5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9" name="Line 49">
          <a:extLst>
            <a:ext uri="{FF2B5EF4-FFF2-40B4-BE49-F238E27FC236}">
              <a16:creationId xmlns:a16="http://schemas.microsoft.com/office/drawing/2014/main" id="{B0A5321D-10C1-4522-BCC9-ABBC6B14CC5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0" name="Line 50">
          <a:extLst>
            <a:ext uri="{FF2B5EF4-FFF2-40B4-BE49-F238E27FC236}">
              <a16:creationId xmlns:a16="http://schemas.microsoft.com/office/drawing/2014/main" id="{9D568DAB-F5BE-43C5-AD64-F55954685E3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1" name="Line 51">
          <a:extLst>
            <a:ext uri="{FF2B5EF4-FFF2-40B4-BE49-F238E27FC236}">
              <a16:creationId xmlns:a16="http://schemas.microsoft.com/office/drawing/2014/main" id="{7B665F0C-1432-49B2-85F3-3357D5A9309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2" name="Line 182">
          <a:extLst>
            <a:ext uri="{FF2B5EF4-FFF2-40B4-BE49-F238E27FC236}">
              <a16:creationId xmlns:a16="http://schemas.microsoft.com/office/drawing/2014/main" id="{868B2BC6-44E3-4B37-B042-0B577F40507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3" name="Line 183">
          <a:extLst>
            <a:ext uri="{FF2B5EF4-FFF2-40B4-BE49-F238E27FC236}">
              <a16:creationId xmlns:a16="http://schemas.microsoft.com/office/drawing/2014/main" id="{EEC08626-13D8-4365-8CA6-864FA89B6E8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4" name="Line 184">
          <a:extLst>
            <a:ext uri="{FF2B5EF4-FFF2-40B4-BE49-F238E27FC236}">
              <a16:creationId xmlns:a16="http://schemas.microsoft.com/office/drawing/2014/main" id="{3116105A-C354-4E90-ADF7-83AD93DA6B3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5" name="Line 185">
          <a:extLst>
            <a:ext uri="{FF2B5EF4-FFF2-40B4-BE49-F238E27FC236}">
              <a16:creationId xmlns:a16="http://schemas.microsoft.com/office/drawing/2014/main" id="{B149F46F-3695-4A49-94D2-0F7980FF708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6" name="Line 186">
          <a:extLst>
            <a:ext uri="{FF2B5EF4-FFF2-40B4-BE49-F238E27FC236}">
              <a16:creationId xmlns:a16="http://schemas.microsoft.com/office/drawing/2014/main" id="{24E64C81-2150-45AF-A418-9A172DE6F06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7" name="Line 187">
          <a:extLst>
            <a:ext uri="{FF2B5EF4-FFF2-40B4-BE49-F238E27FC236}">
              <a16:creationId xmlns:a16="http://schemas.microsoft.com/office/drawing/2014/main" id="{D842D99C-DDD9-4AFF-86FB-0480D4F3F2F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8" name="Line 46">
          <a:extLst>
            <a:ext uri="{FF2B5EF4-FFF2-40B4-BE49-F238E27FC236}">
              <a16:creationId xmlns:a16="http://schemas.microsoft.com/office/drawing/2014/main" id="{0520881D-091B-4AFE-B660-02BC1FB86F2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9" name="Line 47">
          <a:extLst>
            <a:ext uri="{FF2B5EF4-FFF2-40B4-BE49-F238E27FC236}">
              <a16:creationId xmlns:a16="http://schemas.microsoft.com/office/drawing/2014/main" id="{91291E15-1165-4E33-B6C9-3A2682C3695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0" name="Line 48">
          <a:extLst>
            <a:ext uri="{FF2B5EF4-FFF2-40B4-BE49-F238E27FC236}">
              <a16:creationId xmlns:a16="http://schemas.microsoft.com/office/drawing/2014/main" id="{77C0CBA1-A703-47A3-A8C5-94946123D31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1" name="Line 49">
          <a:extLst>
            <a:ext uri="{FF2B5EF4-FFF2-40B4-BE49-F238E27FC236}">
              <a16:creationId xmlns:a16="http://schemas.microsoft.com/office/drawing/2014/main" id="{7ABFEC6B-BCC8-4A02-847A-6CAA5A44B5A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2" name="Line 50">
          <a:extLst>
            <a:ext uri="{FF2B5EF4-FFF2-40B4-BE49-F238E27FC236}">
              <a16:creationId xmlns:a16="http://schemas.microsoft.com/office/drawing/2014/main" id="{F673EC89-6098-40B4-8C53-EE0E2909193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3" name="Line 51">
          <a:extLst>
            <a:ext uri="{FF2B5EF4-FFF2-40B4-BE49-F238E27FC236}">
              <a16:creationId xmlns:a16="http://schemas.microsoft.com/office/drawing/2014/main" id="{8EA46F57-2B01-4EBF-A5D7-7E2F0E6E818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4" name="Line 182">
          <a:extLst>
            <a:ext uri="{FF2B5EF4-FFF2-40B4-BE49-F238E27FC236}">
              <a16:creationId xmlns:a16="http://schemas.microsoft.com/office/drawing/2014/main" id="{97CD326F-826A-46FC-B5E6-7C8F30A393D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5" name="Line 183">
          <a:extLst>
            <a:ext uri="{FF2B5EF4-FFF2-40B4-BE49-F238E27FC236}">
              <a16:creationId xmlns:a16="http://schemas.microsoft.com/office/drawing/2014/main" id="{892AE71E-808F-492C-A569-2E08484E655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6" name="Line 184">
          <a:extLst>
            <a:ext uri="{FF2B5EF4-FFF2-40B4-BE49-F238E27FC236}">
              <a16:creationId xmlns:a16="http://schemas.microsoft.com/office/drawing/2014/main" id="{73BAAEA2-E87D-4BDF-8F0F-801BF217799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7" name="Line 185">
          <a:extLst>
            <a:ext uri="{FF2B5EF4-FFF2-40B4-BE49-F238E27FC236}">
              <a16:creationId xmlns:a16="http://schemas.microsoft.com/office/drawing/2014/main" id="{DD4C6E28-925D-4CBF-B29F-C4B99D52E1C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8" name="Line 186">
          <a:extLst>
            <a:ext uri="{FF2B5EF4-FFF2-40B4-BE49-F238E27FC236}">
              <a16:creationId xmlns:a16="http://schemas.microsoft.com/office/drawing/2014/main" id="{8859E4F1-B05D-408D-B624-0E8C6ACC3A4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9" name="Line 187">
          <a:extLst>
            <a:ext uri="{FF2B5EF4-FFF2-40B4-BE49-F238E27FC236}">
              <a16:creationId xmlns:a16="http://schemas.microsoft.com/office/drawing/2014/main" id="{506140ED-C740-4FB2-945F-6B00D804796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0" name="Line 46">
          <a:extLst>
            <a:ext uri="{FF2B5EF4-FFF2-40B4-BE49-F238E27FC236}">
              <a16:creationId xmlns:a16="http://schemas.microsoft.com/office/drawing/2014/main" id="{06EF8B88-E1B0-4A87-9363-10EBB744495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1" name="Line 47">
          <a:extLst>
            <a:ext uri="{FF2B5EF4-FFF2-40B4-BE49-F238E27FC236}">
              <a16:creationId xmlns:a16="http://schemas.microsoft.com/office/drawing/2014/main" id="{E385460E-B3EB-4382-AB21-1BE50ADF243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2" name="Line 48">
          <a:extLst>
            <a:ext uri="{FF2B5EF4-FFF2-40B4-BE49-F238E27FC236}">
              <a16:creationId xmlns:a16="http://schemas.microsoft.com/office/drawing/2014/main" id="{9703DFA5-24C1-4331-863E-4526D70FC61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3" name="Line 49">
          <a:extLst>
            <a:ext uri="{FF2B5EF4-FFF2-40B4-BE49-F238E27FC236}">
              <a16:creationId xmlns:a16="http://schemas.microsoft.com/office/drawing/2014/main" id="{F14DAC6E-5D4B-474F-92BB-EEB258E7D73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4" name="Line 50">
          <a:extLst>
            <a:ext uri="{FF2B5EF4-FFF2-40B4-BE49-F238E27FC236}">
              <a16:creationId xmlns:a16="http://schemas.microsoft.com/office/drawing/2014/main" id="{81629A64-1FD3-49F0-925C-F0F565C4F22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5" name="Line 51">
          <a:extLst>
            <a:ext uri="{FF2B5EF4-FFF2-40B4-BE49-F238E27FC236}">
              <a16:creationId xmlns:a16="http://schemas.microsoft.com/office/drawing/2014/main" id="{B64C4AD6-E4C9-4D59-BEA6-751ADDA9767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6" name="Line 182">
          <a:extLst>
            <a:ext uri="{FF2B5EF4-FFF2-40B4-BE49-F238E27FC236}">
              <a16:creationId xmlns:a16="http://schemas.microsoft.com/office/drawing/2014/main" id="{4EE05E3F-2EE3-4476-A570-35FE471C896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7" name="Line 183">
          <a:extLst>
            <a:ext uri="{FF2B5EF4-FFF2-40B4-BE49-F238E27FC236}">
              <a16:creationId xmlns:a16="http://schemas.microsoft.com/office/drawing/2014/main" id="{BC01F933-EFBC-44A3-AEAA-CA42B526942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8" name="Line 184">
          <a:extLst>
            <a:ext uri="{FF2B5EF4-FFF2-40B4-BE49-F238E27FC236}">
              <a16:creationId xmlns:a16="http://schemas.microsoft.com/office/drawing/2014/main" id="{6CCB3A7C-4FED-4FEC-8DB8-AAA94BD92BC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9" name="Line 185">
          <a:extLst>
            <a:ext uri="{FF2B5EF4-FFF2-40B4-BE49-F238E27FC236}">
              <a16:creationId xmlns:a16="http://schemas.microsoft.com/office/drawing/2014/main" id="{2BE804CC-DD49-4B78-A166-8C9774E14F0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0" name="Line 186">
          <a:extLst>
            <a:ext uri="{FF2B5EF4-FFF2-40B4-BE49-F238E27FC236}">
              <a16:creationId xmlns:a16="http://schemas.microsoft.com/office/drawing/2014/main" id="{FC5485BE-DF17-42DA-B771-3E07D361A47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1" name="Line 187">
          <a:extLst>
            <a:ext uri="{FF2B5EF4-FFF2-40B4-BE49-F238E27FC236}">
              <a16:creationId xmlns:a16="http://schemas.microsoft.com/office/drawing/2014/main" id="{AA43BEA1-BD8D-4DE8-8C42-6BEEFFFE429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2" name="Line 46">
          <a:extLst>
            <a:ext uri="{FF2B5EF4-FFF2-40B4-BE49-F238E27FC236}">
              <a16:creationId xmlns:a16="http://schemas.microsoft.com/office/drawing/2014/main" id="{986449E7-FB27-42A6-8E9C-9EE8F10ABB3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3" name="Line 47">
          <a:extLst>
            <a:ext uri="{FF2B5EF4-FFF2-40B4-BE49-F238E27FC236}">
              <a16:creationId xmlns:a16="http://schemas.microsoft.com/office/drawing/2014/main" id="{7EABD025-734A-4F91-8259-F4476EF9992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4" name="Line 48">
          <a:extLst>
            <a:ext uri="{FF2B5EF4-FFF2-40B4-BE49-F238E27FC236}">
              <a16:creationId xmlns:a16="http://schemas.microsoft.com/office/drawing/2014/main" id="{F70F0EFF-DD72-474A-A1A8-834D6EB807B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5" name="Line 49">
          <a:extLst>
            <a:ext uri="{FF2B5EF4-FFF2-40B4-BE49-F238E27FC236}">
              <a16:creationId xmlns:a16="http://schemas.microsoft.com/office/drawing/2014/main" id="{69C35BEA-383C-4E1D-9F69-B8AD8F59179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6" name="Line 50">
          <a:extLst>
            <a:ext uri="{FF2B5EF4-FFF2-40B4-BE49-F238E27FC236}">
              <a16:creationId xmlns:a16="http://schemas.microsoft.com/office/drawing/2014/main" id="{EED849DC-76BC-4722-8D01-DB16C97D8C9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7" name="Line 51">
          <a:extLst>
            <a:ext uri="{FF2B5EF4-FFF2-40B4-BE49-F238E27FC236}">
              <a16:creationId xmlns:a16="http://schemas.microsoft.com/office/drawing/2014/main" id="{A73F4CCF-54BD-4535-9690-86B6B3C1D08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8" name="Line 182">
          <a:extLst>
            <a:ext uri="{FF2B5EF4-FFF2-40B4-BE49-F238E27FC236}">
              <a16:creationId xmlns:a16="http://schemas.microsoft.com/office/drawing/2014/main" id="{8881F62F-ABFA-40D1-8208-BD23B56427E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9" name="Line 183">
          <a:extLst>
            <a:ext uri="{FF2B5EF4-FFF2-40B4-BE49-F238E27FC236}">
              <a16:creationId xmlns:a16="http://schemas.microsoft.com/office/drawing/2014/main" id="{85246F37-ECFA-4B62-9E49-107B97E7C5C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0" name="Line 184">
          <a:extLst>
            <a:ext uri="{FF2B5EF4-FFF2-40B4-BE49-F238E27FC236}">
              <a16:creationId xmlns:a16="http://schemas.microsoft.com/office/drawing/2014/main" id="{404070C2-2E45-458C-A2EB-ED4245ADD59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1" name="Line 185">
          <a:extLst>
            <a:ext uri="{FF2B5EF4-FFF2-40B4-BE49-F238E27FC236}">
              <a16:creationId xmlns:a16="http://schemas.microsoft.com/office/drawing/2014/main" id="{9893C132-456B-4E69-9094-CC1D2B1FF50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2" name="Line 186">
          <a:extLst>
            <a:ext uri="{FF2B5EF4-FFF2-40B4-BE49-F238E27FC236}">
              <a16:creationId xmlns:a16="http://schemas.microsoft.com/office/drawing/2014/main" id="{991DB373-D2DC-4CE0-9539-F233F8A384B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3" name="Line 187">
          <a:extLst>
            <a:ext uri="{FF2B5EF4-FFF2-40B4-BE49-F238E27FC236}">
              <a16:creationId xmlns:a16="http://schemas.microsoft.com/office/drawing/2014/main" id="{BFD3571A-C6EC-4F1D-B3FC-294BECB4F59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4" name="Line 46">
          <a:extLst>
            <a:ext uri="{FF2B5EF4-FFF2-40B4-BE49-F238E27FC236}">
              <a16:creationId xmlns:a16="http://schemas.microsoft.com/office/drawing/2014/main" id="{EDF8DC67-4EE8-467E-8C1C-746F4E04DC3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5" name="Line 47">
          <a:extLst>
            <a:ext uri="{FF2B5EF4-FFF2-40B4-BE49-F238E27FC236}">
              <a16:creationId xmlns:a16="http://schemas.microsoft.com/office/drawing/2014/main" id="{58162E4A-75FF-4C3E-A88C-D7B620A7843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6" name="Line 48">
          <a:extLst>
            <a:ext uri="{FF2B5EF4-FFF2-40B4-BE49-F238E27FC236}">
              <a16:creationId xmlns:a16="http://schemas.microsoft.com/office/drawing/2014/main" id="{BF3E6BC6-975C-4DFA-9FD4-F5C34C145E2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7" name="Line 49">
          <a:extLst>
            <a:ext uri="{FF2B5EF4-FFF2-40B4-BE49-F238E27FC236}">
              <a16:creationId xmlns:a16="http://schemas.microsoft.com/office/drawing/2014/main" id="{F3730F5D-E22E-4FB8-A57E-93734104A4E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8" name="Line 50">
          <a:extLst>
            <a:ext uri="{FF2B5EF4-FFF2-40B4-BE49-F238E27FC236}">
              <a16:creationId xmlns:a16="http://schemas.microsoft.com/office/drawing/2014/main" id="{C1313DFF-575B-4D6B-86D9-FC1E1E8EBC9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9" name="Line 51">
          <a:extLst>
            <a:ext uri="{FF2B5EF4-FFF2-40B4-BE49-F238E27FC236}">
              <a16:creationId xmlns:a16="http://schemas.microsoft.com/office/drawing/2014/main" id="{C277F1E4-F44A-4C73-8B07-D2F5A9C6142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0" name="Line 182">
          <a:extLst>
            <a:ext uri="{FF2B5EF4-FFF2-40B4-BE49-F238E27FC236}">
              <a16:creationId xmlns:a16="http://schemas.microsoft.com/office/drawing/2014/main" id="{CDBD4E94-14DD-46D1-B8CA-B9B50A4940E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1" name="Line 183">
          <a:extLst>
            <a:ext uri="{FF2B5EF4-FFF2-40B4-BE49-F238E27FC236}">
              <a16:creationId xmlns:a16="http://schemas.microsoft.com/office/drawing/2014/main" id="{A1ADBF8C-061C-49A2-B5AA-AC77CD1876D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2" name="Line 184">
          <a:extLst>
            <a:ext uri="{FF2B5EF4-FFF2-40B4-BE49-F238E27FC236}">
              <a16:creationId xmlns:a16="http://schemas.microsoft.com/office/drawing/2014/main" id="{63C7353E-1E54-43BB-AEA9-8C7C73629D6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3" name="Line 185">
          <a:extLst>
            <a:ext uri="{FF2B5EF4-FFF2-40B4-BE49-F238E27FC236}">
              <a16:creationId xmlns:a16="http://schemas.microsoft.com/office/drawing/2014/main" id="{0EAF4776-537E-432E-A27E-B4193F3DDFA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4" name="Line 186">
          <a:extLst>
            <a:ext uri="{FF2B5EF4-FFF2-40B4-BE49-F238E27FC236}">
              <a16:creationId xmlns:a16="http://schemas.microsoft.com/office/drawing/2014/main" id="{5552A109-09FE-4920-87C0-9169457E1C9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5" name="Line 187">
          <a:extLst>
            <a:ext uri="{FF2B5EF4-FFF2-40B4-BE49-F238E27FC236}">
              <a16:creationId xmlns:a16="http://schemas.microsoft.com/office/drawing/2014/main" id="{E9BCBCC8-F5F5-4FA0-BB54-8884B6E6F58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6" name="Line 46">
          <a:extLst>
            <a:ext uri="{FF2B5EF4-FFF2-40B4-BE49-F238E27FC236}">
              <a16:creationId xmlns:a16="http://schemas.microsoft.com/office/drawing/2014/main" id="{3439606B-7A03-4D98-AD62-D372E6D945B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7" name="Line 47">
          <a:extLst>
            <a:ext uri="{FF2B5EF4-FFF2-40B4-BE49-F238E27FC236}">
              <a16:creationId xmlns:a16="http://schemas.microsoft.com/office/drawing/2014/main" id="{ACC1DF22-BDA4-436E-9718-32E850F768C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8" name="Line 48">
          <a:extLst>
            <a:ext uri="{FF2B5EF4-FFF2-40B4-BE49-F238E27FC236}">
              <a16:creationId xmlns:a16="http://schemas.microsoft.com/office/drawing/2014/main" id="{2E8366F3-E7BF-48B5-AE96-48FBD708309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9" name="Line 49">
          <a:extLst>
            <a:ext uri="{FF2B5EF4-FFF2-40B4-BE49-F238E27FC236}">
              <a16:creationId xmlns:a16="http://schemas.microsoft.com/office/drawing/2014/main" id="{CD44B410-4A19-4BD5-A268-2DF2C8261A4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0" name="Line 50">
          <a:extLst>
            <a:ext uri="{FF2B5EF4-FFF2-40B4-BE49-F238E27FC236}">
              <a16:creationId xmlns:a16="http://schemas.microsoft.com/office/drawing/2014/main" id="{11CA847A-2D7C-43B6-BEC6-B0D80366D7F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1" name="Line 51">
          <a:extLst>
            <a:ext uri="{FF2B5EF4-FFF2-40B4-BE49-F238E27FC236}">
              <a16:creationId xmlns:a16="http://schemas.microsoft.com/office/drawing/2014/main" id="{D322F550-BFB7-4FE0-9628-0C20D5B1C6B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2" name="Line 182">
          <a:extLst>
            <a:ext uri="{FF2B5EF4-FFF2-40B4-BE49-F238E27FC236}">
              <a16:creationId xmlns:a16="http://schemas.microsoft.com/office/drawing/2014/main" id="{572BDE51-189A-46CA-8EDD-288307AB6BB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3" name="Line 183">
          <a:extLst>
            <a:ext uri="{FF2B5EF4-FFF2-40B4-BE49-F238E27FC236}">
              <a16:creationId xmlns:a16="http://schemas.microsoft.com/office/drawing/2014/main" id="{106BFCB6-FFEE-4825-87AE-A928D99C443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4" name="Line 184">
          <a:extLst>
            <a:ext uri="{FF2B5EF4-FFF2-40B4-BE49-F238E27FC236}">
              <a16:creationId xmlns:a16="http://schemas.microsoft.com/office/drawing/2014/main" id="{665A6607-33AD-47FF-ABDA-F5B3BE71212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5" name="Line 185">
          <a:extLst>
            <a:ext uri="{FF2B5EF4-FFF2-40B4-BE49-F238E27FC236}">
              <a16:creationId xmlns:a16="http://schemas.microsoft.com/office/drawing/2014/main" id="{7052D108-15D6-48D8-9879-694CA860828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6" name="Line 186">
          <a:extLst>
            <a:ext uri="{FF2B5EF4-FFF2-40B4-BE49-F238E27FC236}">
              <a16:creationId xmlns:a16="http://schemas.microsoft.com/office/drawing/2014/main" id="{70D648B8-7FED-4268-9C34-5FC0F595BC7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7" name="Line 187">
          <a:extLst>
            <a:ext uri="{FF2B5EF4-FFF2-40B4-BE49-F238E27FC236}">
              <a16:creationId xmlns:a16="http://schemas.microsoft.com/office/drawing/2014/main" id="{AEDB7CB6-3FF9-41A3-A724-0F3F0CCFCE1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8" name="Line 46">
          <a:extLst>
            <a:ext uri="{FF2B5EF4-FFF2-40B4-BE49-F238E27FC236}">
              <a16:creationId xmlns:a16="http://schemas.microsoft.com/office/drawing/2014/main" id="{9A11638E-6BE5-486B-A260-78B27F3F28D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9" name="Line 47">
          <a:extLst>
            <a:ext uri="{FF2B5EF4-FFF2-40B4-BE49-F238E27FC236}">
              <a16:creationId xmlns:a16="http://schemas.microsoft.com/office/drawing/2014/main" id="{9741E40B-8D0F-4346-9B14-CFAA0B3DB20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0" name="Line 48">
          <a:extLst>
            <a:ext uri="{FF2B5EF4-FFF2-40B4-BE49-F238E27FC236}">
              <a16:creationId xmlns:a16="http://schemas.microsoft.com/office/drawing/2014/main" id="{4F5B30D0-69DC-4E48-A78C-C89E16E2F74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1" name="Line 49">
          <a:extLst>
            <a:ext uri="{FF2B5EF4-FFF2-40B4-BE49-F238E27FC236}">
              <a16:creationId xmlns:a16="http://schemas.microsoft.com/office/drawing/2014/main" id="{3FD56353-30DD-46A6-AF1B-134C325F223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2" name="Line 50">
          <a:extLst>
            <a:ext uri="{FF2B5EF4-FFF2-40B4-BE49-F238E27FC236}">
              <a16:creationId xmlns:a16="http://schemas.microsoft.com/office/drawing/2014/main" id="{B4136384-E77B-456D-AF09-A236FA5C4BA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3" name="Line 51">
          <a:extLst>
            <a:ext uri="{FF2B5EF4-FFF2-40B4-BE49-F238E27FC236}">
              <a16:creationId xmlns:a16="http://schemas.microsoft.com/office/drawing/2014/main" id="{AAA70659-AD74-4FD4-A381-B91B1B472EE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4" name="Line 182">
          <a:extLst>
            <a:ext uri="{FF2B5EF4-FFF2-40B4-BE49-F238E27FC236}">
              <a16:creationId xmlns:a16="http://schemas.microsoft.com/office/drawing/2014/main" id="{20090838-A006-4B0E-A2F9-8A9A7EFDAD4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5" name="Line 183">
          <a:extLst>
            <a:ext uri="{FF2B5EF4-FFF2-40B4-BE49-F238E27FC236}">
              <a16:creationId xmlns:a16="http://schemas.microsoft.com/office/drawing/2014/main" id="{710ED664-43B1-49ED-9307-925DCDFFAE7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6" name="Line 184">
          <a:extLst>
            <a:ext uri="{FF2B5EF4-FFF2-40B4-BE49-F238E27FC236}">
              <a16:creationId xmlns:a16="http://schemas.microsoft.com/office/drawing/2014/main" id="{A17EA3F1-F1F1-4FC3-8D39-AF8BD7FE74D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7" name="Line 185">
          <a:extLst>
            <a:ext uri="{FF2B5EF4-FFF2-40B4-BE49-F238E27FC236}">
              <a16:creationId xmlns:a16="http://schemas.microsoft.com/office/drawing/2014/main" id="{E5A11CC9-65A7-4AE4-BB73-DDB1479B5FA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8" name="Line 186">
          <a:extLst>
            <a:ext uri="{FF2B5EF4-FFF2-40B4-BE49-F238E27FC236}">
              <a16:creationId xmlns:a16="http://schemas.microsoft.com/office/drawing/2014/main" id="{927C1561-51F5-4E3A-90B3-F3EDAF08A12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9" name="Line 187">
          <a:extLst>
            <a:ext uri="{FF2B5EF4-FFF2-40B4-BE49-F238E27FC236}">
              <a16:creationId xmlns:a16="http://schemas.microsoft.com/office/drawing/2014/main" id="{572564F9-051E-42E8-AEE3-739A8A00BB6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0" name="Line 46">
          <a:extLst>
            <a:ext uri="{FF2B5EF4-FFF2-40B4-BE49-F238E27FC236}">
              <a16:creationId xmlns:a16="http://schemas.microsoft.com/office/drawing/2014/main" id="{F7CFFFEC-3010-4E8A-BEF7-0167A1D820E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1" name="Line 47">
          <a:extLst>
            <a:ext uri="{FF2B5EF4-FFF2-40B4-BE49-F238E27FC236}">
              <a16:creationId xmlns:a16="http://schemas.microsoft.com/office/drawing/2014/main" id="{AEB17458-DB4A-4A2D-9C50-D7E3C729299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2" name="Line 48">
          <a:extLst>
            <a:ext uri="{FF2B5EF4-FFF2-40B4-BE49-F238E27FC236}">
              <a16:creationId xmlns:a16="http://schemas.microsoft.com/office/drawing/2014/main" id="{287FA95D-A2C8-446D-98F1-8A1F6E56169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3" name="Line 49">
          <a:extLst>
            <a:ext uri="{FF2B5EF4-FFF2-40B4-BE49-F238E27FC236}">
              <a16:creationId xmlns:a16="http://schemas.microsoft.com/office/drawing/2014/main" id="{4D6C3FEF-E2E8-47BD-9264-E867E31993D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4" name="Line 50">
          <a:extLst>
            <a:ext uri="{FF2B5EF4-FFF2-40B4-BE49-F238E27FC236}">
              <a16:creationId xmlns:a16="http://schemas.microsoft.com/office/drawing/2014/main" id="{118170EA-96D0-4D9C-9B00-D6860B15407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5" name="Line 51">
          <a:extLst>
            <a:ext uri="{FF2B5EF4-FFF2-40B4-BE49-F238E27FC236}">
              <a16:creationId xmlns:a16="http://schemas.microsoft.com/office/drawing/2014/main" id="{7CFA01DA-7D78-4143-9669-4C3D856B652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6" name="Line 182">
          <a:extLst>
            <a:ext uri="{FF2B5EF4-FFF2-40B4-BE49-F238E27FC236}">
              <a16:creationId xmlns:a16="http://schemas.microsoft.com/office/drawing/2014/main" id="{75AABEEB-882F-4C6B-8D8C-30E5E7042DF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7" name="Line 183">
          <a:extLst>
            <a:ext uri="{FF2B5EF4-FFF2-40B4-BE49-F238E27FC236}">
              <a16:creationId xmlns:a16="http://schemas.microsoft.com/office/drawing/2014/main" id="{7271AE9E-57EF-4516-923B-2F9B857EDBC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8" name="Line 184">
          <a:extLst>
            <a:ext uri="{FF2B5EF4-FFF2-40B4-BE49-F238E27FC236}">
              <a16:creationId xmlns:a16="http://schemas.microsoft.com/office/drawing/2014/main" id="{A0F24CD5-F08E-493E-BF23-9044D3849F7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9" name="Line 185">
          <a:extLst>
            <a:ext uri="{FF2B5EF4-FFF2-40B4-BE49-F238E27FC236}">
              <a16:creationId xmlns:a16="http://schemas.microsoft.com/office/drawing/2014/main" id="{E5A98BD1-0426-40C9-8B35-89E995D5176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0" name="Line 186">
          <a:extLst>
            <a:ext uri="{FF2B5EF4-FFF2-40B4-BE49-F238E27FC236}">
              <a16:creationId xmlns:a16="http://schemas.microsoft.com/office/drawing/2014/main" id="{C56D8281-2524-42DE-8517-760DE561E3C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1" name="Line 187">
          <a:extLst>
            <a:ext uri="{FF2B5EF4-FFF2-40B4-BE49-F238E27FC236}">
              <a16:creationId xmlns:a16="http://schemas.microsoft.com/office/drawing/2014/main" id="{2824DFFF-2DD7-4B6E-B150-548CB03DDFF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2" name="Line 46">
          <a:extLst>
            <a:ext uri="{FF2B5EF4-FFF2-40B4-BE49-F238E27FC236}">
              <a16:creationId xmlns:a16="http://schemas.microsoft.com/office/drawing/2014/main" id="{D0BB45AA-1F2E-408F-8256-4782F25C290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3" name="Line 47">
          <a:extLst>
            <a:ext uri="{FF2B5EF4-FFF2-40B4-BE49-F238E27FC236}">
              <a16:creationId xmlns:a16="http://schemas.microsoft.com/office/drawing/2014/main" id="{D9F8F19D-AEF5-4216-B1D5-49EE40633F3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4" name="Line 48">
          <a:extLst>
            <a:ext uri="{FF2B5EF4-FFF2-40B4-BE49-F238E27FC236}">
              <a16:creationId xmlns:a16="http://schemas.microsoft.com/office/drawing/2014/main" id="{E5ADCC34-9247-401F-9511-1393780EBFD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5" name="Line 49">
          <a:extLst>
            <a:ext uri="{FF2B5EF4-FFF2-40B4-BE49-F238E27FC236}">
              <a16:creationId xmlns:a16="http://schemas.microsoft.com/office/drawing/2014/main" id="{7D382E5D-4F53-44F7-AB31-9B398709DB4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6" name="Line 50">
          <a:extLst>
            <a:ext uri="{FF2B5EF4-FFF2-40B4-BE49-F238E27FC236}">
              <a16:creationId xmlns:a16="http://schemas.microsoft.com/office/drawing/2014/main" id="{B6AD9EA3-2A39-44F9-B596-826B6DD0189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7" name="Line 51">
          <a:extLst>
            <a:ext uri="{FF2B5EF4-FFF2-40B4-BE49-F238E27FC236}">
              <a16:creationId xmlns:a16="http://schemas.microsoft.com/office/drawing/2014/main" id="{FD64222A-E8F5-41AA-B4A6-FE817D9C4EE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8" name="Line 182">
          <a:extLst>
            <a:ext uri="{FF2B5EF4-FFF2-40B4-BE49-F238E27FC236}">
              <a16:creationId xmlns:a16="http://schemas.microsoft.com/office/drawing/2014/main" id="{B9C6092C-7EEA-4FE9-84F0-B2B9886BC70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9" name="Line 183">
          <a:extLst>
            <a:ext uri="{FF2B5EF4-FFF2-40B4-BE49-F238E27FC236}">
              <a16:creationId xmlns:a16="http://schemas.microsoft.com/office/drawing/2014/main" id="{E32E3C5A-677D-4AAD-9337-2DEA1B9B0E3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0" name="Line 184">
          <a:extLst>
            <a:ext uri="{FF2B5EF4-FFF2-40B4-BE49-F238E27FC236}">
              <a16:creationId xmlns:a16="http://schemas.microsoft.com/office/drawing/2014/main" id="{44B50641-98AD-440D-A486-0CD2D275D7E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1" name="Line 185">
          <a:extLst>
            <a:ext uri="{FF2B5EF4-FFF2-40B4-BE49-F238E27FC236}">
              <a16:creationId xmlns:a16="http://schemas.microsoft.com/office/drawing/2014/main" id="{CC67E31C-498A-4D60-9C9F-4322B0E5BC5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2" name="Line 186">
          <a:extLst>
            <a:ext uri="{FF2B5EF4-FFF2-40B4-BE49-F238E27FC236}">
              <a16:creationId xmlns:a16="http://schemas.microsoft.com/office/drawing/2014/main" id="{33EB62AC-F7F9-443C-B07C-97EA27D2FEB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3" name="Line 187">
          <a:extLst>
            <a:ext uri="{FF2B5EF4-FFF2-40B4-BE49-F238E27FC236}">
              <a16:creationId xmlns:a16="http://schemas.microsoft.com/office/drawing/2014/main" id="{E91202B7-CBE6-4BBC-8BEE-A54AB3AE249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4" name="Line 46">
          <a:extLst>
            <a:ext uri="{FF2B5EF4-FFF2-40B4-BE49-F238E27FC236}">
              <a16:creationId xmlns:a16="http://schemas.microsoft.com/office/drawing/2014/main" id="{0E6872D3-D4D8-4A63-8401-4FCC0D0A19EE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5" name="Line 47">
          <a:extLst>
            <a:ext uri="{FF2B5EF4-FFF2-40B4-BE49-F238E27FC236}">
              <a16:creationId xmlns:a16="http://schemas.microsoft.com/office/drawing/2014/main" id="{7FA93A98-0C86-4D87-B5F7-4B7B42DBD901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6" name="Line 48">
          <a:extLst>
            <a:ext uri="{FF2B5EF4-FFF2-40B4-BE49-F238E27FC236}">
              <a16:creationId xmlns:a16="http://schemas.microsoft.com/office/drawing/2014/main" id="{9D8FC005-E67F-47EE-9DED-71D5DE57D717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7" name="Line 49">
          <a:extLst>
            <a:ext uri="{FF2B5EF4-FFF2-40B4-BE49-F238E27FC236}">
              <a16:creationId xmlns:a16="http://schemas.microsoft.com/office/drawing/2014/main" id="{14718708-8785-4135-B9F4-B855995249BC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8" name="Line 50">
          <a:extLst>
            <a:ext uri="{FF2B5EF4-FFF2-40B4-BE49-F238E27FC236}">
              <a16:creationId xmlns:a16="http://schemas.microsoft.com/office/drawing/2014/main" id="{40BDF307-449D-4353-9F11-576582B74D9F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9" name="Line 51">
          <a:extLst>
            <a:ext uri="{FF2B5EF4-FFF2-40B4-BE49-F238E27FC236}">
              <a16:creationId xmlns:a16="http://schemas.microsoft.com/office/drawing/2014/main" id="{8882D6CC-1530-4B0E-9B3E-71C7678A13CE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0" name="Line 182">
          <a:extLst>
            <a:ext uri="{FF2B5EF4-FFF2-40B4-BE49-F238E27FC236}">
              <a16:creationId xmlns:a16="http://schemas.microsoft.com/office/drawing/2014/main" id="{77A999C6-AED4-4A2C-9586-FF086552B274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1" name="Line 183">
          <a:extLst>
            <a:ext uri="{FF2B5EF4-FFF2-40B4-BE49-F238E27FC236}">
              <a16:creationId xmlns:a16="http://schemas.microsoft.com/office/drawing/2014/main" id="{FEA7E5B2-0BB5-4BBD-B688-94C01F4D8672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2" name="Line 184">
          <a:extLst>
            <a:ext uri="{FF2B5EF4-FFF2-40B4-BE49-F238E27FC236}">
              <a16:creationId xmlns:a16="http://schemas.microsoft.com/office/drawing/2014/main" id="{E08727A4-D145-487D-B7AE-B55D6616C59D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3" name="Line 185">
          <a:extLst>
            <a:ext uri="{FF2B5EF4-FFF2-40B4-BE49-F238E27FC236}">
              <a16:creationId xmlns:a16="http://schemas.microsoft.com/office/drawing/2014/main" id="{CEDEC5CF-65D3-4FA3-9775-CCEDC1EAB730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4" name="Line 186">
          <a:extLst>
            <a:ext uri="{FF2B5EF4-FFF2-40B4-BE49-F238E27FC236}">
              <a16:creationId xmlns:a16="http://schemas.microsoft.com/office/drawing/2014/main" id="{261B49FF-7DA5-4F85-8A14-A0A19E4C822D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5" name="Line 187">
          <a:extLst>
            <a:ext uri="{FF2B5EF4-FFF2-40B4-BE49-F238E27FC236}">
              <a16:creationId xmlns:a16="http://schemas.microsoft.com/office/drawing/2014/main" id="{5CDA2FF7-0C65-4F9D-8082-F61586D0C623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6" name="Line 46">
          <a:extLst>
            <a:ext uri="{FF2B5EF4-FFF2-40B4-BE49-F238E27FC236}">
              <a16:creationId xmlns:a16="http://schemas.microsoft.com/office/drawing/2014/main" id="{41D46B3B-779E-4EA0-BA03-99DD60D14160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7" name="Line 47">
          <a:extLst>
            <a:ext uri="{FF2B5EF4-FFF2-40B4-BE49-F238E27FC236}">
              <a16:creationId xmlns:a16="http://schemas.microsoft.com/office/drawing/2014/main" id="{1C300902-6083-4905-AEAC-B562558206C1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8" name="Line 48">
          <a:extLst>
            <a:ext uri="{FF2B5EF4-FFF2-40B4-BE49-F238E27FC236}">
              <a16:creationId xmlns:a16="http://schemas.microsoft.com/office/drawing/2014/main" id="{85339686-4234-4EAE-9C29-B998749F4569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9" name="Line 49">
          <a:extLst>
            <a:ext uri="{FF2B5EF4-FFF2-40B4-BE49-F238E27FC236}">
              <a16:creationId xmlns:a16="http://schemas.microsoft.com/office/drawing/2014/main" id="{8B6E1AFD-5165-415C-9033-B83772A61F1F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0" name="Line 50">
          <a:extLst>
            <a:ext uri="{FF2B5EF4-FFF2-40B4-BE49-F238E27FC236}">
              <a16:creationId xmlns:a16="http://schemas.microsoft.com/office/drawing/2014/main" id="{E3C27045-EAFB-47CA-9086-B1375AC5B26E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1" name="Line 51">
          <a:extLst>
            <a:ext uri="{FF2B5EF4-FFF2-40B4-BE49-F238E27FC236}">
              <a16:creationId xmlns:a16="http://schemas.microsoft.com/office/drawing/2014/main" id="{2B5E7462-B6C2-49DA-8177-403FF1ACB461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2" name="Line 182">
          <a:extLst>
            <a:ext uri="{FF2B5EF4-FFF2-40B4-BE49-F238E27FC236}">
              <a16:creationId xmlns:a16="http://schemas.microsoft.com/office/drawing/2014/main" id="{E20B62EC-7DAC-4F78-8475-6C0B688F23BC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3" name="Line 183">
          <a:extLst>
            <a:ext uri="{FF2B5EF4-FFF2-40B4-BE49-F238E27FC236}">
              <a16:creationId xmlns:a16="http://schemas.microsoft.com/office/drawing/2014/main" id="{9EC8B736-63AE-43F7-969E-F51F14CD4CE5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4" name="Line 184">
          <a:extLst>
            <a:ext uri="{FF2B5EF4-FFF2-40B4-BE49-F238E27FC236}">
              <a16:creationId xmlns:a16="http://schemas.microsoft.com/office/drawing/2014/main" id="{9F1A8499-8D9B-40F8-B541-A014D7683A15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5" name="Line 185">
          <a:extLst>
            <a:ext uri="{FF2B5EF4-FFF2-40B4-BE49-F238E27FC236}">
              <a16:creationId xmlns:a16="http://schemas.microsoft.com/office/drawing/2014/main" id="{C1258FB6-DE1D-4490-A55B-5E111A6FB282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6" name="Line 186">
          <a:extLst>
            <a:ext uri="{FF2B5EF4-FFF2-40B4-BE49-F238E27FC236}">
              <a16:creationId xmlns:a16="http://schemas.microsoft.com/office/drawing/2014/main" id="{F060ABDD-A6D2-4366-8091-ECE2ED0D135E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7" name="Line 187">
          <a:extLst>
            <a:ext uri="{FF2B5EF4-FFF2-40B4-BE49-F238E27FC236}">
              <a16:creationId xmlns:a16="http://schemas.microsoft.com/office/drawing/2014/main" id="{75C8F228-D52A-4042-962D-B9A94E3885AB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8" name="Line 46">
          <a:extLst>
            <a:ext uri="{FF2B5EF4-FFF2-40B4-BE49-F238E27FC236}">
              <a16:creationId xmlns:a16="http://schemas.microsoft.com/office/drawing/2014/main" id="{CDD2B7EA-B85A-4324-A968-F714F1D606E8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9" name="Line 47">
          <a:extLst>
            <a:ext uri="{FF2B5EF4-FFF2-40B4-BE49-F238E27FC236}">
              <a16:creationId xmlns:a16="http://schemas.microsoft.com/office/drawing/2014/main" id="{BF85DE87-24B9-4AEB-AA39-B02163FBCF3F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0" name="Line 48">
          <a:extLst>
            <a:ext uri="{FF2B5EF4-FFF2-40B4-BE49-F238E27FC236}">
              <a16:creationId xmlns:a16="http://schemas.microsoft.com/office/drawing/2014/main" id="{7B526FDB-D8A0-48B1-816D-9083CA15C339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1" name="Line 49">
          <a:extLst>
            <a:ext uri="{FF2B5EF4-FFF2-40B4-BE49-F238E27FC236}">
              <a16:creationId xmlns:a16="http://schemas.microsoft.com/office/drawing/2014/main" id="{12836370-C09B-4C54-8AB2-81D24AE7ECB4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2" name="Line 50">
          <a:extLst>
            <a:ext uri="{FF2B5EF4-FFF2-40B4-BE49-F238E27FC236}">
              <a16:creationId xmlns:a16="http://schemas.microsoft.com/office/drawing/2014/main" id="{E1DA3ACE-15FE-4140-A224-5E33FFB42414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3" name="Line 51">
          <a:extLst>
            <a:ext uri="{FF2B5EF4-FFF2-40B4-BE49-F238E27FC236}">
              <a16:creationId xmlns:a16="http://schemas.microsoft.com/office/drawing/2014/main" id="{D3E6C524-9FC8-44B9-8305-D0182A3413F1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4" name="Line 182">
          <a:extLst>
            <a:ext uri="{FF2B5EF4-FFF2-40B4-BE49-F238E27FC236}">
              <a16:creationId xmlns:a16="http://schemas.microsoft.com/office/drawing/2014/main" id="{6B7772FF-E3A9-4D4B-ADAD-B3700DC66D59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5" name="Line 183">
          <a:extLst>
            <a:ext uri="{FF2B5EF4-FFF2-40B4-BE49-F238E27FC236}">
              <a16:creationId xmlns:a16="http://schemas.microsoft.com/office/drawing/2014/main" id="{BBAEC4E7-1B7E-4590-9FEA-26DD8AA3A970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6" name="Line 184">
          <a:extLst>
            <a:ext uri="{FF2B5EF4-FFF2-40B4-BE49-F238E27FC236}">
              <a16:creationId xmlns:a16="http://schemas.microsoft.com/office/drawing/2014/main" id="{38BC03A6-0C35-45F5-8A65-B18CE53F296B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7" name="Line 185">
          <a:extLst>
            <a:ext uri="{FF2B5EF4-FFF2-40B4-BE49-F238E27FC236}">
              <a16:creationId xmlns:a16="http://schemas.microsoft.com/office/drawing/2014/main" id="{28825BD8-54A6-445D-86D6-E74443F925CF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8" name="Line 186">
          <a:extLst>
            <a:ext uri="{FF2B5EF4-FFF2-40B4-BE49-F238E27FC236}">
              <a16:creationId xmlns:a16="http://schemas.microsoft.com/office/drawing/2014/main" id="{38B69DFB-7E7B-4531-AEAE-BEEB3F035210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9" name="Line 187">
          <a:extLst>
            <a:ext uri="{FF2B5EF4-FFF2-40B4-BE49-F238E27FC236}">
              <a16:creationId xmlns:a16="http://schemas.microsoft.com/office/drawing/2014/main" id="{EACF8DF2-B759-4A56-8292-E9465F6D76E1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0" name="Line 46">
          <a:extLst>
            <a:ext uri="{FF2B5EF4-FFF2-40B4-BE49-F238E27FC236}">
              <a16:creationId xmlns:a16="http://schemas.microsoft.com/office/drawing/2014/main" id="{C447F74C-7B25-42C1-897F-B555ECF2C25E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1" name="Line 47">
          <a:extLst>
            <a:ext uri="{FF2B5EF4-FFF2-40B4-BE49-F238E27FC236}">
              <a16:creationId xmlns:a16="http://schemas.microsoft.com/office/drawing/2014/main" id="{D8A8C1A8-0103-4834-A1A0-20EEA18D288B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2" name="Line 48">
          <a:extLst>
            <a:ext uri="{FF2B5EF4-FFF2-40B4-BE49-F238E27FC236}">
              <a16:creationId xmlns:a16="http://schemas.microsoft.com/office/drawing/2014/main" id="{FE1E8474-23FE-410D-9A30-2BB0630CBCC2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3" name="Line 49">
          <a:extLst>
            <a:ext uri="{FF2B5EF4-FFF2-40B4-BE49-F238E27FC236}">
              <a16:creationId xmlns:a16="http://schemas.microsoft.com/office/drawing/2014/main" id="{A66DF4FE-EE1D-4893-9FA4-FAB8F28C60BD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4" name="Line 50">
          <a:extLst>
            <a:ext uri="{FF2B5EF4-FFF2-40B4-BE49-F238E27FC236}">
              <a16:creationId xmlns:a16="http://schemas.microsoft.com/office/drawing/2014/main" id="{B5FA8058-CCB0-4E53-9B45-D8ACBDAC5C5F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5" name="Line 51">
          <a:extLst>
            <a:ext uri="{FF2B5EF4-FFF2-40B4-BE49-F238E27FC236}">
              <a16:creationId xmlns:a16="http://schemas.microsoft.com/office/drawing/2014/main" id="{F2C06744-E516-46A5-8D6E-7DDEF5C1F7F4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6" name="Line 182">
          <a:extLst>
            <a:ext uri="{FF2B5EF4-FFF2-40B4-BE49-F238E27FC236}">
              <a16:creationId xmlns:a16="http://schemas.microsoft.com/office/drawing/2014/main" id="{CA2ECF99-AFF2-4B51-A4C4-40B6AA899BF1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7" name="Line 183">
          <a:extLst>
            <a:ext uri="{FF2B5EF4-FFF2-40B4-BE49-F238E27FC236}">
              <a16:creationId xmlns:a16="http://schemas.microsoft.com/office/drawing/2014/main" id="{3D8BF1D2-F67D-4C0E-B44D-DE1EA01D26D5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8" name="Line 184">
          <a:extLst>
            <a:ext uri="{FF2B5EF4-FFF2-40B4-BE49-F238E27FC236}">
              <a16:creationId xmlns:a16="http://schemas.microsoft.com/office/drawing/2014/main" id="{8F52C089-F600-4E74-AA93-0791C2B2DF7D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9" name="Line 185">
          <a:extLst>
            <a:ext uri="{FF2B5EF4-FFF2-40B4-BE49-F238E27FC236}">
              <a16:creationId xmlns:a16="http://schemas.microsoft.com/office/drawing/2014/main" id="{7F5530BF-58F0-4419-84D6-3D09C4B0EAF3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0" name="Line 186">
          <a:extLst>
            <a:ext uri="{FF2B5EF4-FFF2-40B4-BE49-F238E27FC236}">
              <a16:creationId xmlns:a16="http://schemas.microsoft.com/office/drawing/2014/main" id="{59D0CA4F-8304-4546-97FD-E9CDAE9BCC6D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1" name="Line 187">
          <a:extLst>
            <a:ext uri="{FF2B5EF4-FFF2-40B4-BE49-F238E27FC236}">
              <a16:creationId xmlns:a16="http://schemas.microsoft.com/office/drawing/2014/main" id="{DE5D25F5-3585-4CD2-ABC3-6FA99823ECF9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2" name="Line 46">
          <a:extLst>
            <a:ext uri="{FF2B5EF4-FFF2-40B4-BE49-F238E27FC236}">
              <a16:creationId xmlns:a16="http://schemas.microsoft.com/office/drawing/2014/main" id="{DA72F490-31AE-4C05-A2AE-97CA9942C049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3" name="Line 47">
          <a:extLst>
            <a:ext uri="{FF2B5EF4-FFF2-40B4-BE49-F238E27FC236}">
              <a16:creationId xmlns:a16="http://schemas.microsoft.com/office/drawing/2014/main" id="{FA465D5C-CEFA-49EE-A653-7A6191ACACD3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4" name="Line 48">
          <a:extLst>
            <a:ext uri="{FF2B5EF4-FFF2-40B4-BE49-F238E27FC236}">
              <a16:creationId xmlns:a16="http://schemas.microsoft.com/office/drawing/2014/main" id="{5C21A85E-8088-44C1-9498-15B2E4E900C0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5" name="Line 49">
          <a:extLst>
            <a:ext uri="{FF2B5EF4-FFF2-40B4-BE49-F238E27FC236}">
              <a16:creationId xmlns:a16="http://schemas.microsoft.com/office/drawing/2014/main" id="{01AE1312-BC20-4E3F-AB7F-5F02C2AF5D33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6" name="Line 50">
          <a:extLst>
            <a:ext uri="{FF2B5EF4-FFF2-40B4-BE49-F238E27FC236}">
              <a16:creationId xmlns:a16="http://schemas.microsoft.com/office/drawing/2014/main" id="{F6C8650F-BF7C-47E7-9585-2BAA4CA2F354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7" name="Line 51">
          <a:extLst>
            <a:ext uri="{FF2B5EF4-FFF2-40B4-BE49-F238E27FC236}">
              <a16:creationId xmlns:a16="http://schemas.microsoft.com/office/drawing/2014/main" id="{569666DA-6F16-469A-A474-E1236D057F5C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8" name="Line 182">
          <a:extLst>
            <a:ext uri="{FF2B5EF4-FFF2-40B4-BE49-F238E27FC236}">
              <a16:creationId xmlns:a16="http://schemas.microsoft.com/office/drawing/2014/main" id="{AC9E1D05-0051-456C-BA33-C7CBBD664EE9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9" name="Line 183">
          <a:extLst>
            <a:ext uri="{FF2B5EF4-FFF2-40B4-BE49-F238E27FC236}">
              <a16:creationId xmlns:a16="http://schemas.microsoft.com/office/drawing/2014/main" id="{8816AA2D-E059-42E9-96C8-C1525A08D3FC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0" name="Line 184">
          <a:extLst>
            <a:ext uri="{FF2B5EF4-FFF2-40B4-BE49-F238E27FC236}">
              <a16:creationId xmlns:a16="http://schemas.microsoft.com/office/drawing/2014/main" id="{2007CA50-54C1-4CA3-B1D8-63B556445E7B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1" name="Line 185">
          <a:extLst>
            <a:ext uri="{FF2B5EF4-FFF2-40B4-BE49-F238E27FC236}">
              <a16:creationId xmlns:a16="http://schemas.microsoft.com/office/drawing/2014/main" id="{0B8EF4B8-815A-40BF-8578-AD5F981CBFA3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2" name="Line 186">
          <a:extLst>
            <a:ext uri="{FF2B5EF4-FFF2-40B4-BE49-F238E27FC236}">
              <a16:creationId xmlns:a16="http://schemas.microsoft.com/office/drawing/2014/main" id="{6CFB3ED0-4C0F-4BED-B331-849853D11D66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3" name="Line 187">
          <a:extLst>
            <a:ext uri="{FF2B5EF4-FFF2-40B4-BE49-F238E27FC236}">
              <a16:creationId xmlns:a16="http://schemas.microsoft.com/office/drawing/2014/main" id="{B1BCFCC5-B205-40B8-A7C4-467DDDBFE272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4" name="Line 46">
          <a:extLst>
            <a:ext uri="{FF2B5EF4-FFF2-40B4-BE49-F238E27FC236}">
              <a16:creationId xmlns:a16="http://schemas.microsoft.com/office/drawing/2014/main" id="{95C12C98-1988-4BE6-8F79-87AFE5E6220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5" name="Line 47">
          <a:extLst>
            <a:ext uri="{FF2B5EF4-FFF2-40B4-BE49-F238E27FC236}">
              <a16:creationId xmlns:a16="http://schemas.microsoft.com/office/drawing/2014/main" id="{0D572B40-7D1C-4B80-9C2F-BFC24E088529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6" name="Line 48">
          <a:extLst>
            <a:ext uri="{FF2B5EF4-FFF2-40B4-BE49-F238E27FC236}">
              <a16:creationId xmlns:a16="http://schemas.microsoft.com/office/drawing/2014/main" id="{6F683883-D16B-4FF7-B4BD-C3F25EB8BF8A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7" name="Line 49">
          <a:extLst>
            <a:ext uri="{FF2B5EF4-FFF2-40B4-BE49-F238E27FC236}">
              <a16:creationId xmlns:a16="http://schemas.microsoft.com/office/drawing/2014/main" id="{F94413E3-198F-4ED0-9D16-2AB5F0B00197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8" name="Line 50">
          <a:extLst>
            <a:ext uri="{FF2B5EF4-FFF2-40B4-BE49-F238E27FC236}">
              <a16:creationId xmlns:a16="http://schemas.microsoft.com/office/drawing/2014/main" id="{A3761D63-B289-43D9-A9D9-7AEF3EF727D4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9" name="Line 51">
          <a:extLst>
            <a:ext uri="{FF2B5EF4-FFF2-40B4-BE49-F238E27FC236}">
              <a16:creationId xmlns:a16="http://schemas.microsoft.com/office/drawing/2014/main" id="{427B2F15-7F00-4A76-86FE-1E4A2A21C086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0" name="Line 182">
          <a:extLst>
            <a:ext uri="{FF2B5EF4-FFF2-40B4-BE49-F238E27FC236}">
              <a16:creationId xmlns:a16="http://schemas.microsoft.com/office/drawing/2014/main" id="{1014468B-5EE8-41E1-BAA3-E983E44C0845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1" name="Line 183">
          <a:extLst>
            <a:ext uri="{FF2B5EF4-FFF2-40B4-BE49-F238E27FC236}">
              <a16:creationId xmlns:a16="http://schemas.microsoft.com/office/drawing/2014/main" id="{FBA1A7B3-0FA4-4987-9F59-0E2FD62362CC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2" name="Line 184">
          <a:extLst>
            <a:ext uri="{FF2B5EF4-FFF2-40B4-BE49-F238E27FC236}">
              <a16:creationId xmlns:a16="http://schemas.microsoft.com/office/drawing/2014/main" id="{0B7AEF52-AAE0-4861-9B4A-4A71D85257C5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3" name="Line 185">
          <a:extLst>
            <a:ext uri="{FF2B5EF4-FFF2-40B4-BE49-F238E27FC236}">
              <a16:creationId xmlns:a16="http://schemas.microsoft.com/office/drawing/2014/main" id="{B1127DF1-9B5A-42FB-9376-F663F8C2A635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4" name="Line 186">
          <a:extLst>
            <a:ext uri="{FF2B5EF4-FFF2-40B4-BE49-F238E27FC236}">
              <a16:creationId xmlns:a16="http://schemas.microsoft.com/office/drawing/2014/main" id="{C31E8A51-90C1-49E9-A6A5-71C7AB3C1400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5" name="Line 187">
          <a:extLst>
            <a:ext uri="{FF2B5EF4-FFF2-40B4-BE49-F238E27FC236}">
              <a16:creationId xmlns:a16="http://schemas.microsoft.com/office/drawing/2014/main" id="{61FA8A1F-F7FF-49BE-B924-98D5250ACCF8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6" name="Line 46">
          <a:extLst>
            <a:ext uri="{FF2B5EF4-FFF2-40B4-BE49-F238E27FC236}">
              <a16:creationId xmlns:a16="http://schemas.microsoft.com/office/drawing/2014/main" id="{02BDA62B-D591-417D-8743-D382F6BC34F5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7" name="Line 47">
          <a:extLst>
            <a:ext uri="{FF2B5EF4-FFF2-40B4-BE49-F238E27FC236}">
              <a16:creationId xmlns:a16="http://schemas.microsoft.com/office/drawing/2014/main" id="{CF5A410D-3EEE-4716-8EA6-2970543F7853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8" name="Line 48">
          <a:extLst>
            <a:ext uri="{FF2B5EF4-FFF2-40B4-BE49-F238E27FC236}">
              <a16:creationId xmlns:a16="http://schemas.microsoft.com/office/drawing/2014/main" id="{5F68ABC6-D89F-41AA-8D76-0113DCD1ADF9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9" name="Line 49">
          <a:extLst>
            <a:ext uri="{FF2B5EF4-FFF2-40B4-BE49-F238E27FC236}">
              <a16:creationId xmlns:a16="http://schemas.microsoft.com/office/drawing/2014/main" id="{11A3543F-03BF-44BE-A51A-F31987829DA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0" name="Line 50">
          <a:extLst>
            <a:ext uri="{FF2B5EF4-FFF2-40B4-BE49-F238E27FC236}">
              <a16:creationId xmlns:a16="http://schemas.microsoft.com/office/drawing/2014/main" id="{67199648-CB14-498C-A80E-0CE3A0DD2F91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1" name="Line 51">
          <a:extLst>
            <a:ext uri="{FF2B5EF4-FFF2-40B4-BE49-F238E27FC236}">
              <a16:creationId xmlns:a16="http://schemas.microsoft.com/office/drawing/2014/main" id="{9B4DA889-0878-4B2C-988F-6940DD5F30A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2" name="Line 182">
          <a:extLst>
            <a:ext uri="{FF2B5EF4-FFF2-40B4-BE49-F238E27FC236}">
              <a16:creationId xmlns:a16="http://schemas.microsoft.com/office/drawing/2014/main" id="{30813B96-E490-4EF4-A92F-B49F998D748A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3" name="Line 183">
          <a:extLst>
            <a:ext uri="{FF2B5EF4-FFF2-40B4-BE49-F238E27FC236}">
              <a16:creationId xmlns:a16="http://schemas.microsoft.com/office/drawing/2014/main" id="{5F4E5E8D-F73D-458B-9D66-13CB5EB09F17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4" name="Line 184">
          <a:extLst>
            <a:ext uri="{FF2B5EF4-FFF2-40B4-BE49-F238E27FC236}">
              <a16:creationId xmlns:a16="http://schemas.microsoft.com/office/drawing/2014/main" id="{C607576A-C0B5-48AB-A532-019C407B850F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5" name="Line 185">
          <a:extLst>
            <a:ext uri="{FF2B5EF4-FFF2-40B4-BE49-F238E27FC236}">
              <a16:creationId xmlns:a16="http://schemas.microsoft.com/office/drawing/2014/main" id="{343777C7-0E51-4413-852B-5B31B40D7114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6" name="Line 186">
          <a:extLst>
            <a:ext uri="{FF2B5EF4-FFF2-40B4-BE49-F238E27FC236}">
              <a16:creationId xmlns:a16="http://schemas.microsoft.com/office/drawing/2014/main" id="{BDAA2828-7948-44B8-9364-20314FB54008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7" name="Line 187">
          <a:extLst>
            <a:ext uri="{FF2B5EF4-FFF2-40B4-BE49-F238E27FC236}">
              <a16:creationId xmlns:a16="http://schemas.microsoft.com/office/drawing/2014/main" id="{EDF16D4B-A7DF-4818-AB95-F5B0AAD39F2F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8" name="Line 46">
          <a:extLst>
            <a:ext uri="{FF2B5EF4-FFF2-40B4-BE49-F238E27FC236}">
              <a16:creationId xmlns:a16="http://schemas.microsoft.com/office/drawing/2014/main" id="{87DF4BE5-FF74-46A2-ABA3-446FCD1898B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9" name="Line 47">
          <a:extLst>
            <a:ext uri="{FF2B5EF4-FFF2-40B4-BE49-F238E27FC236}">
              <a16:creationId xmlns:a16="http://schemas.microsoft.com/office/drawing/2014/main" id="{08B6E6B5-40DB-4D51-9AA2-BD0936228DB7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0" name="Line 48">
          <a:extLst>
            <a:ext uri="{FF2B5EF4-FFF2-40B4-BE49-F238E27FC236}">
              <a16:creationId xmlns:a16="http://schemas.microsoft.com/office/drawing/2014/main" id="{651BE747-1B46-4A9D-B217-B46869041496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1" name="Line 49">
          <a:extLst>
            <a:ext uri="{FF2B5EF4-FFF2-40B4-BE49-F238E27FC236}">
              <a16:creationId xmlns:a16="http://schemas.microsoft.com/office/drawing/2014/main" id="{FFFAE7B0-A3AB-4341-9B4B-5271CC1F819F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2" name="Line 50">
          <a:extLst>
            <a:ext uri="{FF2B5EF4-FFF2-40B4-BE49-F238E27FC236}">
              <a16:creationId xmlns:a16="http://schemas.microsoft.com/office/drawing/2014/main" id="{17C08E40-289C-4B61-93AD-2F4F58785A0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3" name="Line 51">
          <a:extLst>
            <a:ext uri="{FF2B5EF4-FFF2-40B4-BE49-F238E27FC236}">
              <a16:creationId xmlns:a16="http://schemas.microsoft.com/office/drawing/2014/main" id="{4892FE7C-6D2B-484D-BB46-C6FF86D27EA7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4" name="Line 182">
          <a:extLst>
            <a:ext uri="{FF2B5EF4-FFF2-40B4-BE49-F238E27FC236}">
              <a16:creationId xmlns:a16="http://schemas.microsoft.com/office/drawing/2014/main" id="{454E15E0-5707-4E56-A59F-82CABBED200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5" name="Line 183">
          <a:extLst>
            <a:ext uri="{FF2B5EF4-FFF2-40B4-BE49-F238E27FC236}">
              <a16:creationId xmlns:a16="http://schemas.microsoft.com/office/drawing/2014/main" id="{5ED23910-EF76-46FA-A13C-2C823F91002B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6" name="Line 184">
          <a:extLst>
            <a:ext uri="{FF2B5EF4-FFF2-40B4-BE49-F238E27FC236}">
              <a16:creationId xmlns:a16="http://schemas.microsoft.com/office/drawing/2014/main" id="{84D65C8F-A80F-47C3-94E6-9C49ECD9F829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7" name="Line 185">
          <a:extLst>
            <a:ext uri="{FF2B5EF4-FFF2-40B4-BE49-F238E27FC236}">
              <a16:creationId xmlns:a16="http://schemas.microsoft.com/office/drawing/2014/main" id="{DE6CD9A5-6F00-478E-93DA-DB2141D7F7A2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8" name="Line 186">
          <a:extLst>
            <a:ext uri="{FF2B5EF4-FFF2-40B4-BE49-F238E27FC236}">
              <a16:creationId xmlns:a16="http://schemas.microsoft.com/office/drawing/2014/main" id="{AC71D579-9278-4719-B862-67677CB0BF89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9" name="Line 187">
          <a:extLst>
            <a:ext uri="{FF2B5EF4-FFF2-40B4-BE49-F238E27FC236}">
              <a16:creationId xmlns:a16="http://schemas.microsoft.com/office/drawing/2014/main" id="{C0CB898C-01EF-43F2-8DE1-2DC7A726164C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0" name="Line 46">
          <a:extLst>
            <a:ext uri="{FF2B5EF4-FFF2-40B4-BE49-F238E27FC236}">
              <a16:creationId xmlns:a16="http://schemas.microsoft.com/office/drawing/2014/main" id="{6BBECEE2-7D6C-4D9F-8EA3-63E76FA7742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1" name="Line 47">
          <a:extLst>
            <a:ext uri="{FF2B5EF4-FFF2-40B4-BE49-F238E27FC236}">
              <a16:creationId xmlns:a16="http://schemas.microsoft.com/office/drawing/2014/main" id="{362A5258-87C7-46DB-A609-AC361223E44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2" name="Line 48">
          <a:extLst>
            <a:ext uri="{FF2B5EF4-FFF2-40B4-BE49-F238E27FC236}">
              <a16:creationId xmlns:a16="http://schemas.microsoft.com/office/drawing/2014/main" id="{2CDF7544-FAA5-474D-89A3-0DDC31840D1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3" name="Line 49">
          <a:extLst>
            <a:ext uri="{FF2B5EF4-FFF2-40B4-BE49-F238E27FC236}">
              <a16:creationId xmlns:a16="http://schemas.microsoft.com/office/drawing/2014/main" id="{1588D99E-3E4D-4C4E-B87C-C5A5E198DA4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4" name="Line 50">
          <a:extLst>
            <a:ext uri="{FF2B5EF4-FFF2-40B4-BE49-F238E27FC236}">
              <a16:creationId xmlns:a16="http://schemas.microsoft.com/office/drawing/2014/main" id="{6C34E1C6-75A0-4413-B391-1BCC6F26E85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5" name="Line 51">
          <a:extLst>
            <a:ext uri="{FF2B5EF4-FFF2-40B4-BE49-F238E27FC236}">
              <a16:creationId xmlns:a16="http://schemas.microsoft.com/office/drawing/2014/main" id="{9001E0EE-33F6-4F2E-A3B3-C1640040358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6" name="Line 182">
          <a:extLst>
            <a:ext uri="{FF2B5EF4-FFF2-40B4-BE49-F238E27FC236}">
              <a16:creationId xmlns:a16="http://schemas.microsoft.com/office/drawing/2014/main" id="{58C9DF03-DAC5-408C-B29D-9311D8D0683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7" name="Line 183">
          <a:extLst>
            <a:ext uri="{FF2B5EF4-FFF2-40B4-BE49-F238E27FC236}">
              <a16:creationId xmlns:a16="http://schemas.microsoft.com/office/drawing/2014/main" id="{FF72A4BC-6B5F-44FE-9E3F-24826FA7927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8" name="Line 184">
          <a:extLst>
            <a:ext uri="{FF2B5EF4-FFF2-40B4-BE49-F238E27FC236}">
              <a16:creationId xmlns:a16="http://schemas.microsoft.com/office/drawing/2014/main" id="{22CF4D92-C24F-4948-AE5E-8E77F757706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9" name="Line 185">
          <a:extLst>
            <a:ext uri="{FF2B5EF4-FFF2-40B4-BE49-F238E27FC236}">
              <a16:creationId xmlns:a16="http://schemas.microsoft.com/office/drawing/2014/main" id="{7E1F229E-B974-48FA-A4FF-9DAEF671D06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0" name="Line 186">
          <a:extLst>
            <a:ext uri="{FF2B5EF4-FFF2-40B4-BE49-F238E27FC236}">
              <a16:creationId xmlns:a16="http://schemas.microsoft.com/office/drawing/2014/main" id="{37AE1D28-1729-48A8-94DC-9F6EFB7C2CB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1" name="Line 187">
          <a:extLst>
            <a:ext uri="{FF2B5EF4-FFF2-40B4-BE49-F238E27FC236}">
              <a16:creationId xmlns:a16="http://schemas.microsoft.com/office/drawing/2014/main" id="{571B3A68-DC94-49A3-A313-ED6DD4FDDB3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2" name="Line 46">
          <a:extLst>
            <a:ext uri="{FF2B5EF4-FFF2-40B4-BE49-F238E27FC236}">
              <a16:creationId xmlns:a16="http://schemas.microsoft.com/office/drawing/2014/main" id="{188572AE-09F1-4AC2-9118-36211640828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3" name="Line 47">
          <a:extLst>
            <a:ext uri="{FF2B5EF4-FFF2-40B4-BE49-F238E27FC236}">
              <a16:creationId xmlns:a16="http://schemas.microsoft.com/office/drawing/2014/main" id="{A38028BB-68A9-4CB3-8233-C41331FD5A7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4" name="Line 48">
          <a:extLst>
            <a:ext uri="{FF2B5EF4-FFF2-40B4-BE49-F238E27FC236}">
              <a16:creationId xmlns:a16="http://schemas.microsoft.com/office/drawing/2014/main" id="{E7A807CA-7B58-46A8-8129-EAE38E34787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5" name="Line 49">
          <a:extLst>
            <a:ext uri="{FF2B5EF4-FFF2-40B4-BE49-F238E27FC236}">
              <a16:creationId xmlns:a16="http://schemas.microsoft.com/office/drawing/2014/main" id="{BC853A63-C764-47CB-B6FF-4AFD9F79912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6" name="Line 50">
          <a:extLst>
            <a:ext uri="{FF2B5EF4-FFF2-40B4-BE49-F238E27FC236}">
              <a16:creationId xmlns:a16="http://schemas.microsoft.com/office/drawing/2014/main" id="{B9BAD27E-59B5-41C7-95F9-C42C27AB935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7" name="Line 51">
          <a:extLst>
            <a:ext uri="{FF2B5EF4-FFF2-40B4-BE49-F238E27FC236}">
              <a16:creationId xmlns:a16="http://schemas.microsoft.com/office/drawing/2014/main" id="{E0C69F4C-B61E-46AC-ACB7-E0ECF6F6815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8" name="Line 182">
          <a:extLst>
            <a:ext uri="{FF2B5EF4-FFF2-40B4-BE49-F238E27FC236}">
              <a16:creationId xmlns:a16="http://schemas.microsoft.com/office/drawing/2014/main" id="{EFD83FC9-461C-4401-96FC-C87C85C06BF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9" name="Line 183">
          <a:extLst>
            <a:ext uri="{FF2B5EF4-FFF2-40B4-BE49-F238E27FC236}">
              <a16:creationId xmlns:a16="http://schemas.microsoft.com/office/drawing/2014/main" id="{328BE779-ECA3-4423-803C-D4471C62FB7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0" name="Line 184">
          <a:extLst>
            <a:ext uri="{FF2B5EF4-FFF2-40B4-BE49-F238E27FC236}">
              <a16:creationId xmlns:a16="http://schemas.microsoft.com/office/drawing/2014/main" id="{45BCDF51-ADB4-4805-BC22-A2214588F1A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1" name="Line 185">
          <a:extLst>
            <a:ext uri="{FF2B5EF4-FFF2-40B4-BE49-F238E27FC236}">
              <a16:creationId xmlns:a16="http://schemas.microsoft.com/office/drawing/2014/main" id="{284ECB2C-52AC-47A3-80D2-D39708AA2F0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2" name="Line 186">
          <a:extLst>
            <a:ext uri="{FF2B5EF4-FFF2-40B4-BE49-F238E27FC236}">
              <a16:creationId xmlns:a16="http://schemas.microsoft.com/office/drawing/2014/main" id="{416820DD-285B-4A55-8231-E5DDB3C968F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3" name="Line 187">
          <a:extLst>
            <a:ext uri="{FF2B5EF4-FFF2-40B4-BE49-F238E27FC236}">
              <a16:creationId xmlns:a16="http://schemas.microsoft.com/office/drawing/2014/main" id="{7AFB1A12-DAB7-42C2-8C48-C317CFDFDB1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4" name="Line 46">
          <a:extLst>
            <a:ext uri="{FF2B5EF4-FFF2-40B4-BE49-F238E27FC236}">
              <a16:creationId xmlns:a16="http://schemas.microsoft.com/office/drawing/2014/main" id="{9E8A41B0-01E8-4A4A-9A06-6BDADE82786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5" name="Line 47">
          <a:extLst>
            <a:ext uri="{FF2B5EF4-FFF2-40B4-BE49-F238E27FC236}">
              <a16:creationId xmlns:a16="http://schemas.microsoft.com/office/drawing/2014/main" id="{AA8B1C0C-39BF-4032-8989-68B9B3D9B53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6" name="Line 48">
          <a:extLst>
            <a:ext uri="{FF2B5EF4-FFF2-40B4-BE49-F238E27FC236}">
              <a16:creationId xmlns:a16="http://schemas.microsoft.com/office/drawing/2014/main" id="{A0C9A8FF-857C-431A-B666-3E3AE5B9383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7" name="Line 49">
          <a:extLst>
            <a:ext uri="{FF2B5EF4-FFF2-40B4-BE49-F238E27FC236}">
              <a16:creationId xmlns:a16="http://schemas.microsoft.com/office/drawing/2014/main" id="{07F2C8B2-D5B8-4FAE-BE86-EF9E62DF98F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8" name="Line 50">
          <a:extLst>
            <a:ext uri="{FF2B5EF4-FFF2-40B4-BE49-F238E27FC236}">
              <a16:creationId xmlns:a16="http://schemas.microsoft.com/office/drawing/2014/main" id="{16D986E9-4BD5-4862-8B97-6236CC6C8E6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9" name="Line 51">
          <a:extLst>
            <a:ext uri="{FF2B5EF4-FFF2-40B4-BE49-F238E27FC236}">
              <a16:creationId xmlns:a16="http://schemas.microsoft.com/office/drawing/2014/main" id="{AF90D4EF-F7FD-47B8-B629-051FA1E17B5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0" name="Line 182">
          <a:extLst>
            <a:ext uri="{FF2B5EF4-FFF2-40B4-BE49-F238E27FC236}">
              <a16:creationId xmlns:a16="http://schemas.microsoft.com/office/drawing/2014/main" id="{6432827F-93FE-4FDE-9056-A6985476B97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1" name="Line 183">
          <a:extLst>
            <a:ext uri="{FF2B5EF4-FFF2-40B4-BE49-F238E27FC236}">
              <a16:creationId xmlns:a16="http://schemas.microsoft.com/office/drawing/2014/main" id="{7D567C1E-B079-4750-941E-837A99476F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2" name="Line 184">
          <a:extLst>
            <a:ext uri="{FF2B5EF4-FFF2-40B4-BE49-F238E27FC236}">
              <a16:creationId xmlns:a16="http://schemas.microsoft.com/office/drawing/2014/main" id="{C70D230E-0ACA-4C63-901C-C9EA99D2DAB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3" name="Line 185">
          <a:extLst>
            <a:ext uri="{FF2B5EF4-FFF2-40B4-BE49-F238E27FC236}">
              <a16:creationId xmlns:a16="http://schemas.microsoft.com/office/drawing/2014/main" id="{B57DFCAD-3E34-4EBF-AA1A-B62E2428F9B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4" name="Line 186">
          <a:extLst>
            <a:ext uri="{FF2B5EF4-FFF2-40B4-BE49-F238E27FC236}">
              <a16:creationId xmlns:a16="http://schemas.microsoft.com/office/drawing/2014/main" id="{8E2FEE61-98EB-4CD9-A9AB-2C49C9B7FC0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5" name="Line 187">
          <a:extLst>
            <a:ext uri="{FF2B5EF4-FFF2-40B4-BE49-F238E27FC236}">
              <a16:creationId xmlns:a16="http://schemas.microsoft.com/office/drawing/2014/main" id="{39F86A3D-A312-4997-99A9-27613564119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6" name="Line 46">
          <a:extLst>
            <a:ext uri="{FF2B5EF4-FFF2-40B4-BE49-F238E27FC236}">
              <a16:creationId xmlns:a16="http://schemas.microsoft.com/office/drawing/2014/main" id="{AAE01996-814F-4BC7-B032-16B7BAE8E1C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7" name="Line 47">
          <a:extLst>
            <a:ext uri="{FF2B5EF4-FFF2-40B4-BE49-F238E27FC236}">
              <a16:creationId xmlns:a16="http://schemas.microsoft.com/office/drawing/2014/main" id="{53029235-776E-408A-95DB-EF1C5E5E113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8" name="Line 48">
          <a:extLst>
            <a:ext uri="{FF2B5EF4-FFF2-40B4-BE49-F238E27FC236}">
              <a16:creationId xmlns:a16="http://schemas.microsoft.com/office/drawing/2014/main" id="{288C9399-0C9D-49CA-9E5F-0093C6FA874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9" name="Line 49">
          <a:extLst>
            <a:ext uri="{FF2B5EF4-FFF2-40B4-BE49-F238E27FC236}">
              <a16:creationId xmlns:a16="http://schemas.microsoft.com/office/drawing/2014/main" id="{B2C838C3-8751-4406-BE71-AAA5C32DF48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0" name="Line 50">
          <a:extLst>
            <a:ext uri="{FF2B5EF4-FFF2-40B4-BE49-F238E27FC236}">
              <a16:creationId xmlns:a16="http://schemas.microsoft.com/office/drawing/2014/main" id="{F56195FC-D3A9-4C03-BD23-BC86795855B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1" name="Line 51">
          <a:extLst>
            <a:ext uri="{FF2B5EF4-FFF2-40B4-BE49-F238E27FC236}">
              <a16:creationId xmlns:a16="http://schemas.microsoft.com/office/drawing/2014/main" id="{89CC2E8E-483C-4D41-9F37-F0A680665BA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2" name="Line 182">
          <a:extLst>
            <a:ext uri="{FF2B5EF4-FFF2-40B4-BE49-F238E27FC236}">
              <a16:creationId xmlns:a16="http://schemas.microsoft.com/office/drawing/2014/main" id="{0C4D13F5-35DE-47B1-8A72-C8D0157344C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3" name="Line 183">
          <a:extLst>
            <a:ext uri="{FF2B5EF4-FFF2-40B4-BE49-F238E27FC236}">
              <a16:creationId xmlns:a16="http://schemas.microsoft.com/office/drawing/2014/main" id="{FE047C3B-3537-46FA-ADF8-A4D44462657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4" name="Line 184">
          <a:extLst>
            <a:ext uri="{FF2B5EF4-FFF2-40B4-BE49-F238E27FC236}">
              <a16:creationId xmlns:a16="http://schemas.microsoft.com/office/drawing/2014/main" id="{1F7FA325-23B1-4092-9AC7-09CD7469D7E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5" name="Line 185">
          <a:extLst>
            <a:ext uri="{FF2B5EF4-FFF2-40B4-BE49-F238E27FC236}">
              <a16:creationId xmlns:a16="http://schemas.microsoft.com/office/drawing/2014/main" id="{5664AF13-7C00-4DBB-B1C6-0A9C2F6F742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6" name="Line 186">
          <a:extLst>
            <a:ext uri="{FF2B5EF4-FFF2-40B4-BE49-F238E27FC236}">
              <a16:creationId xmlns:a16="http://schemas.microsoft.com/office/drawing/2014/main" id="{C1294483-69DA-4ADD-88C8-89F24CC4A92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7" name="Line 187">
          <a:extLst>
            <a:ext uri="{FF2B5EF4-FFF2-40B4-BE49-F238E27FC236}">
              <a16:creationId xmlns:a16="http://schemas.microsoft.com/office/drawing/2014/main" id="{1DFE1E44-91F5-4800-B3C0-70685579A90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8" name="Line 46">
          <a:extLst>
            <a:ext uri="{FF2B5EF4-FFF2-40B4-BE49-F238E27FC236}">
              <a16:creationId xmlns:a16="http://schemas.microsoft.com/office/drawing/2014/main" id="{9186C639-D3FD-4C3F-BD18-A01DEBFBF95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9" name="Line 47">
          <a:extLst>
            <a:ext uri="{FF2B5EF4-FFF2-40B4-BE49-F238E27FC236}">
              <a16:creationId xmlns:a16="http://schemas.microsoft.com/office/drawing/2014/main" id="{7172F085-3D84-438D-968D-715B73031EA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0" name="Line 48">
          <a:extLst>
            <a:ext uri="{FF2B5EF4-FFF2-40B4-BE49-F238E27FC236}">
              <a16:creationId xmlns:a16="http://schemas.microsoft.com/office/drawing/2014/main" id="{41721B38-6B1F-4D49-AFB0-21C505367A5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1" name="Line 49">
          <a:extLst>
            <a:ext uri="{FF2B5EF4-FFF2-40B4-BE49-F238E27FC236}">
              <a16:creationId xmlns:a16="http://schemas.microsoft.com/office/drawing/2014/main" id="{F8F4B1B3-E391-4A7C-8B02-59383DAEC48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2" name="Line 50">
          <a:extLst>
            <a:ext uri="{FF2B5EF4-FFF2-40B4-BE49-F238E27FC236}">
              <a16:creationId xmlns:a16="http://schemas.microsoft.com/office/drawing/2014/main" id="{906DD166-160E-4C8F-BCFF-640304DE3CB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3" name="Line 51">
          <a:extLst>
            <a:ext uri="{FF2B5EF4-FFF2-40B4-BE49-F238E27FC236}">
              <a16:creationId xmlns:a16="http://schemas.microsoft.com/office/drawing/2014/main" id="{EDD1D76B-2C0F-41DB-9035-26F3B146762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4" name="Line 182">
          <a:extLst>
            <a:ext uri="{FF2B5EF4-FFF2-40B4-BE49-F238E27FC236}">
              <a16:creationId xmlns:a16="http://schemas.microsoft.com/office/drawing/2014/main" id="{0E276CB9-FE53-4186-87A0-2DC8B6C95F3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5" name="Line 183">
          <a:extLst>
            <a:ext uri="{FF2B5EF4-FFF2-40B4-BE49-F238E27FC236}">
              <a16:creationId xmlns:a16="http://schemas.microsoft.com/office/drawing/2014/main" id="{4FC457FC-BC2A-4A6E-9F2A-4C4B307D78C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6" name="Line 184">
          <a:extLst>
            <a:ext uri="{FF2B5EF4-FFF2-40B4-BE49-F238E27FC236}">
              <a16:creationId xmlns:a16="http://schemas.microsoft.com/office/drawing/2014/main" id="{B7525A84-2426-41C0-901A-1339FFCBA25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7" name="Line 185">
          <a:extLst>
            <a:ext uri="{FF2B5EF4-FFF2-40B4-BE49-F238E27FC236}">
              <a16:creationId xmlns:a16="http://schemas.microsoft.com/office/drawing/2014/main" id="{435034DF-CFB4-4041-B6CF-9E5023247A9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8" name="Line 186">
          <a:extLst>
            <a:ext uri="{FF2B5EF4-FFF2-40B4-BE49-F238E27FC236}">
              <a16:creationId xmlns:a16="http://schemas.microsoft.com/office/drawing/2014/main" id="{D37781E0-139C-47BE-95BA-FA03558FA90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9" name="Line 187">
          <a:extLst>
            <a:ext uri="{FF2B5EF4-FFF2-40B4-BE49-F238E27FC236}">
              <a16:creationId xmlns:a16="http://schemas.microsoft.com/office/drawing/2014/main" id="{28B7AD60-6632-414D-81FA-EDC3FB58D43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0" name="Line 46">
          <a:extLst>
            <a:ext uri="{FF2B5EF4-FFF2-40B4-BE49-F238E27FC236}">
              <a16:creationId xmlns:a16="http://schemas.microsoft.com/office/drawing/2014/main" id="{4E86C1D0-8E2D-453E-8A0D-E5CFD80644D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1" name="Line 47">
          <a:extLst>
            <a:ext uri="{FF2B5EF4-FFF2-40B4-BE49-F238E27FC236}">
              <a16:creationId xmlns:a16="http://schemas.microsoft.com/office/drawing/2014/main" id="{CD8295EE-0E89-4D17-9F33-131ED831321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2" name="Line 48">
          <a:extLst>
            <a:ext uri="{FF2B5EF4-FFF2-40B4-BE49-F238E27FC236}">
              <a16:creationId xmlns:a16="http://schemas.microsoft.com/office/drawing/2014/main" id="{C48587E9-504C-49A4-867C-635624270FD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3" name="Line 49">
          <a:extLst>
            <a:ext uri="{FF2B5EF4-FFF2-40B4-BE49-F238E27FC236}">
              <a16:creationId xmlns:a16="http://schemas.microsoft.com/office/drawing/2014/main" id="{30F773F1-7199-472A-912A-6765ECA06F7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4" name="Line 50">
          <a:extLst>
            <a:ext uri="{FF2B5EF4-FFF2-40B4-BE49-F238E27FC236}">
              <a16:creationId xmlns:a16="http://schemas.microsoft.com/office/drawing/2014/main" id="{8EA34A3D-6745-49FE-B159-DF2ED389212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5" name="Line 51">
          <a:extLst>
            <a:ext uri="{FF2B5EF4-FFF2-40B4-BE49-F238E27FC236}">
              <a16:creationId xmlns:a16="http://schemas.microsoft.com/office/drawing/2014/main" id="{D0ED68A1-05FC-4E89-A47B-B37414B593C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6" name="Line 182">
          <a:extLst>
            <a:ext uri="{FF2B5EF4-FFF2-40B4-BE49-F238E27FC236}">
              <a16:creationId xmlns:a16="http://schemas.microsoft.com/office/drawing/2014/main" id="{BDBA6979-D894-4B58-8C13-73DDEECAFF1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7" name="Line 183">
          <a:extLst>
            <a:ext uri="{FF2B5EF4-FFF2-40B4-BE49-F238E27FC236}">
              <a16:creationId xmlns:a16="http://schemas.microsoft.com/office/drawing/2014/main" id="{6CCDE00D-1894-4DA6-A5D0-4967CD0575F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8" name="Line 184">
          <a:extLst>
            <a:ext uri="{FF2B5EF4-FFF2-40B4-BE49-F238E27FC236}">
              <a16:creationId xmlns:a16="http://schemas.microsoft.com/office/drawing/2014/main" id="{97EF5D89-7B37-4575-BF64-41ABD2C26A8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9" name="Line 185">
          <a:extLst>
            <a:ext uri="{FF2B5EF4-FFF2-40B4-BE49-F238E27FC236}">
              <a16:creationId xmlns:a16="http://schemas.microsoft.com/office/drawing/2014/main" id="{1A408CAD-7B76-43FA-8F40-73E163160D3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0" name="Line 186">
          <a:extLst>
            <a:ext uri="{FF2B5EF4-FFF2-40B4-BE49-F238E27FC236}">
              <a16:creationId xmlns:a16="http://schemas.microsoft.com/office/drawing/2014/main" id="{C04B6C6E-959D-44DD-93A6-1047511A913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1" name="Line 187">
          <a:extLst>
            <a:ext uri="{FF2B5EF4-FFF2-40B4-BE49-F238E27FC236}">
              <a16:creationId xmlns:a16="http://schemas.microsoft.com/office/drawing/2014/main" id="{431A5B62-DB05-4079-A28A-B2861BC09FA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2" name="Line 46">
          <a:extLst>
            <a:ext uri="{FF2B5EF4-FFF2-40B4-BE49-F238E27FC236}">
              <a16:creationId xmlns:a16="http://schemas.microsoft.com/office/drawing/2014/main" id="{24023D1C-85CC-46C8-856F-2ED155EB0E8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3" name="Line 47">
          <a:extLst>
            <a:ext uri="{FF2B5EF4-FFF2-40B4-BE49-F238E27FC236}">
              <a16:creationId xmlns:a16="http://schemas.microsoft.com/office/drawing/2014/main" id="{2D6679BE-2529-45E6-8060-B21B9128ABE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4" name="Line 48">
          <a:extLst>
            <a:ext uri="{FF2B5EF4-FFF2-40B4-BE49-F238E27FC236}">
              <a16:creationId xmlns:a16="http://schemas.microsoft.com/office/drawing/2014/main" id="{6E66946D-E965-45C7-AFB4-63DD993005A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5" name="Line 49">
          <a:extLst>
            <a:ext uri="{FF2B5EF4-FFF2-40B4-BE49-F238E27FC236}">
              <a16:creationId xmlns:a16="http://schemas.microsoft.com/office/drawing/2014/main" id="{7FFEC874-C38E-4E99-BB38-77B95AA4D15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6" name="Line 50">
          <a:extLst>
            <a:ext uri="{FF2B5EF4-FFF2-40B4-BE49-F238E27FC236}">
              <a16:creationId xmlns:a16="http://schemas.microsoft.com/office/drawing/2014/main" id="{9DA3397C-0DC6-4E67-A602-7EE909D3B66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7" name="Line 51">
          <a:extLst>
            <a:ext uri="{FF2B5EF4-FFF2-40B4-BE49-F238E27FC236}">
              <a16:creationId xmlns:a16="http://schemas.microsoft.com/office/drawing/2014/main" id="{1AB27DC4-7117-4685-8F18-E19BFF56550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8" name="Line 182">
          <a:extLst>
            <a:ext uri="{FF2B5EF4-FFF2-40B4-BE49-F238E27FC236}">
              <a16:creationId xmlns:a16="http://schemas.microsoft.com/office/drawing/2014/main" id="{A8A20A8E-FA1F-4AF8-BE56-CCD669C99A8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9" name="Line 183">
          <a:extLst>
            <a:ext uri="{FF2B5EF4-FFF2-40B4-BE49-F238E27FC236}">
              <a16:creationId xmlns:a16="http://schemas.microsoft.com/office/drawing/2014/main" id="{96008E05-50B8-4ADB-9F27-1787C506554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0" name="Line 184">
          <a:extLst>
            <a:ext uri="{FF2B5EF4-FFF2-40B4-BE49-F238E27FC236}">
              <a16:creationId xmlns:a16="http://schemas.microsoft.com/office/drawing/2014/main" id="{F350EB23-1F0D-47D4-A9A7-C57DC11B7DC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1" name="Line 185">
          <a:extLst>
            <a:ext uri="{FF2B5EF4-FFF2-40B4-BE49-F238E27FC236}">
              <a16:creationId xmlns:a16="http://schemas.microsoft.com/office/drawing/2014/main" id="{75C4DBB0-DA09-4873-8C2C-C3F83696076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2" name="Line 186">
          <a:extLst>
            <a:ext uri="{FF2B5EF4-FFF2-40B4-BE49-F238E27FC236}">
              <a16:creationId xmlns:a16="http://schemas.microsoft.com/office/drawing/2014/main" id="{2E03A320-0662-4495-A5DB-4C1EB819D7F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3" name="Line 187">
          <a:extLst>
            <a:ext uri="{FF2B5EF4-FFF2-40B4-BE49-F238E27FC236}">
              <a16:creationId xmlns:a16="http://schemas.microsoft.com/office/drawing/2014/main" id="{09C2BB93-8D1C-4C67-A270-F93672BA761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4" name="Line 46">
          <a:extLst>
            <a:ext uri="{FF2B5EF4-FFF2-40B4-BE49-F238E27FC236}">
              <a16:creationId xmlns:a16="http://schemas.microsoft.com/office/drawing/2014/main" id="{0C7EDFB8-0496-4E0F-9B10-99AA197705E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5" name="Line 47">
          <a:extLst>
            <a:ext uri="{FF2B5EF4-FFF2-40B4-BE49-F238E27FC236}">
              <a16:creationId xmlns:a16="http://schemas.microsoft.com/office/drawing/2014/main" id="{04DE76D3-7661-4420-AAF2-37CAC97C874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6" name="Line 48">
          <a:extLst>
            <a:ext uri="{FF2B5EF4-FFF2-40B4-BE49-F238E27FC236}">
              <a16:creationId xmlns:a16="http://schemas.microsoft.com/office/drawing/2014/main" id="{BD41D52B-1407-4711-B50B-0DD5F279A84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7" name="Line 49">
          <a:extLst>
            <a:ext uri="{FF2B5EF4-FFF2-40B4-BE49-F238E27FC236}">
              <a16:creationId xmlns:a16="http://schemas.microsoft.com/office/drawing/2014/main" id="{1E248F2E-A4C1-40D6-A3AF-84E1F4AAB7C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8" name="Line 50">
          <a:extLst>
            <a:ext uri="{FF2B5EF4-FFF2-40B4-BE49-F238E27FC236}">
              <a16:creationId xmlns:a16="http://schemas.microsoft.com/office/drawing/2014/main" id="{072216E9-2875-4C76-96B6-33AE9B5E8F5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9" name="Line 51">
          <a:extLst>
            <a:ext uri="{FF2B5EF4-FFF2-40B4-BE49-F238E27FC236}">
              <a16:creationId xmlns:a16="http://schemas.microsoft.com/office/drawing/2014/main" id="{1809E147-C94F-4485-A039-A6C1DF8A3BE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0" name="Line 182">
          <a:extLst>
            <a:ext uri="{FF2B5EF4-FFF2-40B4-BE49-F238E27FC236}">
              <a16:creationId xmlns:a16="http://schemas.microsoft.com/office/drawing/2014/main" id="{1A419726-CD91-4D45-A757-23874C2713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1" name="Line 183">
          <a:extLst>
            <a:ext uri="{FF2B5EF4-FFF2-40B4-BE49-F238E27FC236}">
              <a16:creationId xmlns:a16="http://schemas.microsoft.com/office/drawing/2014/main" id="{E2F33FC2-CDD5-498F-B189-76E8CC12A2D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2" name="Line 184">
          <a:extLst>
            <a:ext uri="{FF2B5EF4-FFF2-40B4-BE49-F238E27FC236}">
              <a16:creationId xmlns:a16="http://schemas.microsoft.com/office/drawing/2014/main" id="{BBEF31D6-B47A-4E2C-B150-6E519EEC8C7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3" name="Line 185">
          <a:extLst>
            <a:ext uri="{FF2B5EF4-FFF2-40B4-BE49-F238E27FC236}">
              <a16:creationId xmlns:a16="http://schemas.microsoft.com/office/drawing/2014/main" id="{C5086A18-CE2D-402F-A927-9B2E888CB29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4" name="Line 186">
          <a:extLst>
            <a:ext uri="{FF2B5EF4-FFF2-40B4-BE49-F238E27FC236}">
              <a16:creationId xmlns:a16="http://schemas.microsoft.com/office/drawing/2014/main" id="{F9C51053-D4ED-4E6D-A8D5-3442AD3824F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5" name="Line 187">
          <a:extLst>
            <a:ext uri="{FF2B5EF4-FFF2-40B4-BE49-F238E27FC236}">
              <a16:creationId xmlns:a16="http://schemas.microsoft.com/office/drawing/2014/main" id="{85992B21-075C-433A-A2CF-28CF01AD39C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6" name="Line 46">
          <a:extLst>
            <a:ext uri="{FF2B5EF4-FFF2-40B4-BE49-F238E27FC236}">
              <a16:creationId xmlns:a16="http://schemas.microsoft.com/office/drawing/2014/main" id="{0FB3529F-5EF9-4A83-8D55-A6C895F9552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7" name="Line 47">
          <a:extLst>
            <a:ext uri="{FF2B5EF4-FFF2-40B4-BE49-F238E27FC236}">
              <a16:creationId xmlns:a16="http://schemas.microsoft.com/office/drawing/2014/main" id="{30E59166-379F-47C4-B4B0-29B6B8889EB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8" name="Line 48">
          <a:extLst>
            <a:ext uri="{FF2B5EF4-FFF2-40B4-BE49-F238E27FC236}">
              <a16:creationId xmlns:a16="http://schemas.microsoft.com/office/drawing/2014/main" id="{ED110078-3396-4204-A315-1DC088F3E61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9" name="Line 49">
          <a:extLst>
            <a:ext uri="{FF2B5EF4-FFF2-40B4-BE49-F238E27FC236}">
              <a16:creationId xmlns:a16="http://schemas.microsoft.com/office/drawing/2014/main" id="{1FDB2113-87C4-468D-B388-E2D66E84C01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0" name="Line 50">
          <a:extLst>
            <a:ext uri="{FF2B5EF4-FFF2-40B4-BE49-F238E27FC236}">
              <a16:creationId xmlns:a16="http://schemas.microsoft.com/office/drawing/2014/main" id="{44C94D30-B728-4E36-B6A2-01C6FE74A68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1" name="Line 51">
          <a:extLst>
            <a:ext uri="{FF2B5EF4-FFF2-40B4-BE49-F238E27FC236}">
              <a16:creationId xmlns:a16="http://schemas.microsoft.com/office/drawing/2014/main" id="{8639423A-189D-4E04-8834-32903F01F69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2" name="Line 182">
          <a:extLst>
            <a:ext uri="{FF2B5EF4-FFF2-40B4-BE49-F238E27FC236}">
              <a16:creationId xmlns:a16="http://schemas.microsoft.com/office/drawing/2014/main" id="{C3121FCB-7ADE-483F-8EE7-BAE252AAD06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3" name="Line 183">
          <a:extLst>
            <a:ext uri="{FF2B5EF4-FFF2-40B4-BE49-F238E27FC236}">
              <a16:creationId xmlns:a16="http://schemas.microsoft.com/office/drawing/2014/main" id="{E1B3D26D-C69C-4639-9F55-7DB07135E18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4" name="Line 184">
          <a:extLst>
            <a:ext uri="{FF2B5EF4-FFF2-40B4-BE49-F238E27FC236}">
              <a16:creationId xmlns:a16="http://schemas.microsoft.com/office/drawing/2014/main" id="{DAEC47FF-DB3E-4B47-BFCA-2BEA4C281A6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5" name="Line 185">
          <a:extLst>
            <a:ext uri="{FF2B5EF4-FFF2-40B4-BE49-F238E27FC236}">
              <a16:creationId xmlns:a16="http://schemas.microsoft.com/office/drawing/2014/main" id="{E1A71B35-FB1A-477E-8C10-092E026AF6F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6" name="Line 186">
          <a:extLst>
            <a:ext uri="{FF2B5EF4-FFF2-40B4-BE49-F238E27FC236}">
              <a16:creationId xmlns:a16="http://schemas.microsoft.com/office/drawing/2014/main" id="{759FDEDD-35C3-4F01-A5B4-2E8F1E129DC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7" name="Line 187">
          <a:extLst>
            <a:ext uri="{FF2B5EF4-FFF2-40B4-BE49-F238E27FC236}">
              <a16:creationId xmlns:a16="http://schemas.microsoft.com/office/drawing/2014/main" id="{8CD10B24-51FD-43AB-B589-E6A3425E064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8" name="Line 46">
          <a:extLst>
            <a:ext uri="{FF2B5EF4-FFF2-40B4-BE49-F238E27FC236}">
              <a16:creationId xmlns:a16="http://schemas.microsoft.com/office/drawing/2014/main" id="{07BE34B5-507A-4B21-988A-C4473D30060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9" name="Line 47">
          <a:extLst>
            <a:ext uri="{FF2B5EF4-FFF2-40B4-BE49-F238E27FC236}">
              <a16:creationId xmlns:a16="http://schemas.microsoft.com/office/drawing/2014/main" id="{178B92F3-FA91-484F-A275-24A0915E690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0" name="Line 48">
          <a:extLst>
            <a:ext uri="{FF2B5EF4-FFF2-40B4-BE49-F238E27FC236}">
              <a16:creationId xmlns:a16="http://schemas.microsoft.com/office/drawing/2014/main" id="{F65D594C-E25C-4090-A668-420846C9E5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1" name="Line 49">
          <a:extLst>
            <a:ext uri="{FF2B5EF4-FFF2-40B4-BE49-F238E27FC236}">
              <a16:creationId xmlns:a16="http://schemas.microsoft.com/office/drawing/2014/main" id="{8977F713-E0BE-4F90-A08F-F5F371C6A45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2" name="Line 50">
          <a:extLst>
            <a:ext uri="{FF2B5EF4-FFF2-40B4-BE49-F238E27FC236}">
              <a16:creationId xmlns:a16="http://schemas.microsoft.com/office/drawing/2014/main" id="{CFD68100-23EA-4479-908E-20450A3B14A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3" name="Line 51">
          <a:extLst>
            <a:ext uri="{FF2B5EF4-FFF2-40B4-BE49-F238E27FC236}">
              <a16:creationId xmlns:a16="http://schemas.microsoft.com/office/drawing/2014/main" id="{2435847D-516B-44AC-A15C-6641EAEA273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4" name="Line 182">
          <a:extLst>
            <a:ext uri="{FF2B5EF4-FFF2-40B4-BE49-F238E27FC236}">
              <a16:creationId xmlns:a16="http://schemas.microsoft.com/office/drawing/2014/main" id="{98D14D06-A02D-4A7F-9CA9-FD10EF459FE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5" name="Line 183">
          <a:extLst>
            <a:ext uri="{FF2B5EF4-FFF2-40B4-BE49-F238E27FC236}">
              <a16:creationId xmlns:a16="http://schemas.microsoft.com/office/drawing/2014/main" id="{CBC49BC2-CDD1-494C-B121-6ED0C88D1D1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6" name="Line 184">
          <a:extLst>
            <a:ext uri="{FF2B5EF4-FFF2-40B4-BE49-F238E27FC236}">
              <a16:creationId xmlns:a16="http://schemas.microsoft.com/office/drawing/2014/main" id="{F00E203D-A7AF-40B6-B425-2C90DF7592F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7" name="Line 185">
          <a:extLst>
            <a:ext uri="{FF2B5EF4-FFF2-40B4-BE49-F238E27FC236}">
              <a16:creationId xmlns:a16="http://schemas.microsoft.com/office/drawing/2014/main" id="{7E960C35-A7CC-468F-9547-5D1E797CCC1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8" name="Line 186">
          <a:extLst>
            <a:ext uri="{FF2B5EF4-FFF2-40B4-BE49-F238E27FC236}">
              <a16:creationId xmlns:a16="http://schemas.microsoft.com/office/drawing/2014/main" id="{6D26FFAD-2A50-4980-8B5A-741A95BA152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9" name="Line 187">
          <a:extLst>
            <a:ext uri="{FF2B5EF4-FFF2-40B4-BE49-F238E27FC236}">
              <a16:creationId xmlns:a16="http://schemas.microsoft.com/office/drawing/2014/main" id="{409B56B4-D9C3-4777-9570-3C6A5EE7157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0" name="Line 46">
          <a:extLst>
            <a:ext uri="{FF2B5EF4-FFF2-40B4-BE49-F238E27FC236}">
              <a16:creationId xmlns:a16="http://schemas.microsoft.com/office/drawing/2014/main" id="{B98F88FC-345A-47CF-B91F-26E62880543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1" name="Line 47">
          <a:extLst>
            <a:ext uri="{FF2B5EF4-FFF2-40B4-BE49-F238E27FC236}">
              <a16:creationId xmlns:a16="http://schemas.microsoft.com/office/drawing/2014/main" id="{804812AF-B6DC-4D2A-BF5C-9567BC4F263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2" name="Line 48">
          <a:extLst>
            <a:ext uri="{FF2B5EF4-FFF2-40B4-BE49-F238E27FC236}">
              <a16:creationId xmlns:a16="http://schemas.microsoft.com/office/drawing/2014/main" id="{69820F12-103E-4987-A373-D348E6F3827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3" name="Line 49">
          <a:extLst>
            <a:ext uri="{FF2B5EF4-FFF2-40B4-BE49-F238E27FC236}">
              <a16:creationId xmlns:a16="http://schemas.microsoft.com/office/drawing/2014/main" id="{A9D7FC69-F737-46AB-88A8-1C00EF89194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4" name="Line 50">
          <a:extLst>
            <a:ext uri="{FF2B5EF4-FFF2-40B4-BE49-F238E27FC236}">
              <a16:creationId xmlns:a16="http://schemas.microsoft.com/office/drawing/2014/main" id="{6E9693C3-48D7-460F-AB04-2A7A8CC8887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5" name="Line 51">
          <a:extLst>
            <a:ext uri="{FF2B5EF4-FFF2-40B4-BE49-F238E27FC236}">
              <a16:creationId xmlns:a16="http://schemas.microsoft.com/office/drawing/2014/main" id="{F4DFE2B7-80A7-4860-9DB4-9FF68F2F2DD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6" name="Line 182">
          <a:extLst>
            <a:ext uri="{FF2B5EF4-FFF2-40B4-BE49-F238E27FC236}">
              <a16:creationId xmlns:a16="http://schemas.microsoft.com/office/drawing/2014/main" id="{2CE069BF-D6CE-4BC8-8863-EFF8B6D0CE2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7" name="Line 183">
          <a:extLst>
            <a:ext uri="{FF2B5EF4-FFF2-40B4-BE49-F238E27FC236}">
              <a16:creationId xmlns:a16="http://schemas.microsoft.com/office/drawing/2014/main" id="{52C2D1C3-68B6-407F-A960-0A89A01774B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8" name="Line 184">
          <a:extLst>
            <a:ext uri="{FF2B5EF4-FFF2-40B4-BE49-F238E27FC236}">
              <a16:creationId xmlns:a16="http://schemas.microsoft.com/office/drawing/2014/main" id="{7F9987DA-C6BB-4A15-92CA-C6C1210763C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9" name="Line 185">
          <a:extLst>
            <a:ext uri="{FF2B5EF4-FFF2-40B4-BE49-F238E27FC236}">
              <a16:creationId xmlns:a16="http://schemas.microsoft.com/office/drawing/2014/main" id="{1CC01D48-1EF7-46E7-8DB7-6A9B455BD03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0" name="Line 186">
          <a:extLst>
            <a:ext uri="{FF2B5EF4-FFF2-40B4-BE49-F238E27FC236}">
              <a16:creationId xmlns:a16="http://schemas.microsoft.com/office/drawing/2014/main" id="{6AA9525C-1C1C-4864-A0DE-B05E39CBE1D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1" name="Line 187">
          <a:extLst>
            <a:ext uri="{FF2B5EF4-FFF2-40B4-BE49-F238E27FC236}">
              <a16:creationId xmlns:a16="http://schemas.microsoft.com/office/drawing/2014/main" id="{CE66C120-F442-49B2-A9FA-984C041784C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2" name="Line 46">
          <a:extLst>
            <a:ext uri="{FF2B5EF4-FFF2-40B4-BE49-F238E27FC236}">
              <a16:creationId xmlns:a16="http://schemas.microsoft.com/office/drawing/2014/main" id="{36D0EA38-A2E0-4E52-BE4E-E638EA434D7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3" name="Line 47">
          <a:extLst>
            <a:ext uri="{FF2B5EF4-FFF2-40B4-BE49-F238E27FC236}">
              <a16:creationId xmlns:a16="http://schemas.microsoft.com/office/drawing/2014/main" id="{ACCE2FDC-7ABC-4707-8D22-5DFCFA38A6E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4" name="Line 48">
          <a:extLst>
            <a:ext uri="{FF2B5EF4-FFF2-40B4-BE49-F238E27FC236}">
              <a16:creationId xmlns:a16="http://schemas.microsoft.com/office/drawing/2014/main" id="{E13ADDEF-22E6-43E1-966F-7116783706B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5" name="Line 49">
          <a:extLst>
            <a:ext uri="{FF2B5EF4-FFF2-40B4-BE49-F238E27FC236}">
              <a16:creationId xmlns:a16="http://schemas.microsoft.com/office/drawing/2014/main" id="{92B6D3DB-54DF-42E9-B909-D29A781B0FA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6" name="Line 50">
          <a:extLst>
            <a:ext uri="{FF2B5EF4-FFF2-40B4-BE49-F238E27FC236}">
              <a16:creationId xmlns:a16="http://schemas.microsoft.com/office/drawing/2014/main" id="{4059D8EB-31EF-430D-AEB5-945785EA5D0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7" name="Line 51">
          <a:extLst>
            <a:ext uri="{FF2B5EF4-FFF2-40B4-BE49-F238E27FC236}">
              <a16:creationId xmlns:a16="http://schemas.microsoft.com/office/drawing/2014/main" id="{CC69A837-981E-49E9-8C48-4CE8FA846F3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8" name="Line 182">
          <a:extLst>
            <a:ext uri="{FF2B5EF4-FFF2-40B4-BE49-F238E27FC236}">
              <a16:creationId xmlns:a16="http://schemas.microsoft.com/office/drawing/2014/main" id="{6A93DCBB-54C5-4E42-B56E-AA7A25B0F7A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9" name="Line 183">
          <a:extLst>
            <a:ext uri="{FF2B5EF4-FFF2-40B4-BE49-F238E27FC236}">
              <a16:creationId xmlns:a16="http://schemas.microsoft.com/office/drawing/2014/main" id="{A548B42D-C059-4B39-83D5-25ADA20DC52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0" name="Line 184">
          <a:extLst>
            <a:ext uri="{FF2B5EF4-FFF2-40B4-BE49-F238E27FC236}">
              <a16:creationId xmlns:a16="http://schemas.microsoft.com/office/drawing/2014/main" id="{C43629A0-81F2-4FD0-8B46-828721A7B7E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1" name="Line 185">
          <a:extLst>
            <a:ext uri="{FF2B5EF4-FFF2-40B4-BE49-F238E27FC236}">
              <a16:creationId xmlns:a16="http://schemas.microsoft.com/office/drawing/2014/main" id="{7426DB9F-20C6-498A-B893-E697B91D482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2" name="Line 186">
          <a:extLst>
            <a:ext uri="{FF2B5EF4-FFF2-40B4-BE49-F238E27FC236}">
              <a16:creationId xmlns:a16="http://schemas.microsoft.com/office/drawing/2014/main" id="{B6064C67-CF32-4E6B-ABC5-3ECFF460B46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3" name="Line 187">
          <a:extLst>
            <a:ext uri="{FF2B5EF4-FFF2-40B4-BE49-F238E27FC236}">
              <a16:creationId xmlns:a16="http://schemas.microsoft.com/office/drawing/2014/main" id="{D7AD22E9-B1EA-4622-B221-CA550DB3C4A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F82ED624-5E63-4189-BC69-74DD385304C2}"/>
            </a:ext>
          </a:extLst>
        </xdr:cNvPr>
        <xdr:cNvSpPr txBox="1">
          <a:spLocks noChangeArrowheads="1"/>
        </xdr:cNvSpPr>
      </xdr:nvSpPr>
      <xdr:spPr bwMode="auto">
        <a:xfrm>
          <a:off x="11277600" y="8115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EE882223-2B0B-4FD3-885E-37BF9CF1F427}"/>
            </a:ext>
          </a:extLst>
        </xdr:cNvPr>
        <xdr:cNvSpPr txBox="1">
          <a:spLocks noChangeArrowheads="1"/>
        </xdr:cNvSpPr>
      </xdr:nvSpPr>
      <xdr:spPr bwMode="auto">
        <a:xfrm>
          <a:off x="11277600" y="8115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BDE3278D-5865-40B1-A18A-C846562143AA}"/>
            </a:ext>
          </a:extLst>
        </xdr:cNvPr>
        <xdr:cNvSpPr txBox="1">
          <a:spLocks noChangeArrowheads="1"/>
        </xdr:cNvSpPr>
      </xdr:nvSpPr>
      <xdr:spPr bwMode="auto">
        <a:xfrm>
          <a:off x="11277600" y="8115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63CE0510-5236-48DF-A872-4B8C51141997}"/>
            </a:ext>
          </a:extLst>
        </xdr:cNvPr>
        <xdr:cNvSpPr txBox="1">
          <a:spLocks noChangeArrowheads="1"/>
        </xdr:cNvSpPr>
      </xdr:nvSpPr>
      <xdr:spPr bwMode="auto">
        <a:xfrm>
          <a:off x="11277600" y="8115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8" name="Line 46">
          <a:extLst>
            <a:ext uri="{FF2B5EF4-FFF2-40B4-BE49-F238E27FC236}">
              <a16:creationId xmlns:a16="http://schemas.microsoft.com/office/drawing/2014/main" id="{6B675873-585A-47D6-B3B1-8FFC8B354D0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9" name="Line 47">
          <a:extLst>
            <a:ext uri="{FF2B5EF4-FFF2-40B4-BE49-F238E27FC236}">
              <a16:creationId xmlns:a16="http://schemas.microsoft.com/office/drawing/2014/main" id="{D827BED6-E510-4BD6-AF84-425C64F2C49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0" name="Line 48">
          <a:extLst>
            <a:ext uri="{FF2B5EF4-FFF2-40B4-BE49-F238E27FC236}">
              <a16:creationId xmlns:a16="http://schemas.microsoft.com/office/drawing/2014/main" id="{CA86091E-C0ED-41CB-8A07-784D84E96EF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1" name="Line 49">
          <a:extLst>
            <a:ext uri="{FF2B5EF4-FFF2-40B4-BE49-F238E27FC236}">
              <a16:creationId xmlns:a16="http://schemas.microsoft.com/office/drawing/2014/main" id="{A2098E8C-807F-4046-A36F-C15A8D565DC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2" name="Line 50">
          <a:extLst>
            <a:ext uri="{FF2B5EF4-FFF2-40B4-BE49-F238E27FC236}">
              <a16:creationId xmlns:a16="http://schemas.microsoft.com/office/drawing/2014/main" id="{FDF6E5D5-63DF-4EFA-B67E-9EB1EB78F89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3" name="Line 51">
          <a:extLst>
            <a:ext uri="{FF2B5EF4-FFF2-40B4-BE49-F238E27FC236}">
              <a16:creationId xmlns:a16="http://schemas.microsoft.com/office/drawing/2014/main" id="{1623B0B1-147B-4ECE-9DEF-4B50669ACA4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4" name="Line 182">
          <a:extLst>
            <a:ext uri="{FF2B5EF4-FFF2-40B4-BE49-F238E27FC236}">
              <a16:creationId xmlns:a16="http://schemas.microsoft.com/office/drawing/2014/main" id="{009D94B3-6A9E-47A7-88D6-7E465C4BF78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5" name="Line 183">
          <a:extLst>
            <a:ext uri="{FF2B5EF4-FFF2-40B4-BE49-F238E27FC236}">
              <a16:creationId xmlns:a16="http://schemas.microsoft.com/office/drawing/2014/main" id="{AD555673-F153-4E6F-A995-DEE8BF6F280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6" name="Line 184">
          <a:extLst>
            <a:ext uri="{FF2B5EF4-FFF2-40B4-BE49-F238E27FC236}">
              <a16:creationId xmlns:a16="http://schemas.microsoft.com/office/drawing/2014/main" id="{779F42C6-A9E7-488C-ACA3-0E8C9B4D4EA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7" name="Line 185">
          <a:extLst>
            <a:ext uri="{FF2B5EF4-FFF2-40B4-BE49-F238E27FC236}">
              <a16:creationId xmlns:a16="http://schemas.microsoft.com/office/drawing/2014/main" id="{8B935B29-C0A2-4434-AC5E-3B97DD36A1E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8" name="Line 186">
          <a:extLst>
            <a:ext uri="{FF2B5EF4-FFF2-40B4-BE49-F238E27FC236}">
              <a16:creationId xmlns:a16="http://schemas.microsoft.com/office/drawing/2014/main" id="{9D994961-414F-44FF-9692-309326A66FF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9" name="Line 187">
          <a:extLst>
            <a:ext uri="{FF2B5EF4-FFF2-40B4-BE49-F238E27FC236}">
              <a16:creationId xmlns:a16="http://schemas.microsoft.com/office/drawing/2014/main" id="{DECCED22-FFB5-42CC-89D7-0A1D4218FFB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0" name="Line 46">
          <a:extLst>
            <a:ext uri="{FF2B5EF4-FFF2-40B4-BE49-F238E27FC236}">
              <a16:creationId xmlns:a16="http://schemas.microsoft.com/office/drawing/2014/main" id="{1E9155CF-A827-496A-88E2-7554CD800DD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1" name="Line 47">
          <a:extLst>
            <a:ext uri="{FF2B5EF4-FFF2-40B4-BE49-F238E27FC236}">
              <a16:creationId xmlns:a16="http://schemas.microsoft.com/office/drawing/2014/main" id="{4CBDAB6A-A8CF-48E5-B253-EE12FAE2C62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2" name="Line 48">
          <a:extLst>
            <a:ext uri="{FF2B5EF4-FFF2-40B4-BE49-F238E27FC236}">
              <a16:creationId xmlns:a16="http://schemas.microsoft.com/office/drawing/2014/main" id="{F815F40B-0B54-4B02-8444-08F516D3168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3" name="Line 49">
          <a:extLst>
            <a:ext uri="{FF2B5EF4-FFF2-40B4-BE49-F238E27FC236}">
              <a16:creationId xmlns:a16="http://schemas.microsoft.com/office/drawing/2014/main" id="{5F97F029-6D7F-424D-82E3-A788BC62C87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4" name="Line 50">
          <a:extLst>
            <a:ext uri="{FF2B5EF4-FFF2-40B4-BE49-F238E27FC236}">
              <a16:creationId xmlns:a16="http://schemas.microsoft.com/office/drawing/2014/main" id="{72F64B41-7AF6-4B75-8E78-9161B86621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5" name="Line 51">
          <a:extLst>
            <a:ext uri="{FF2B5EF4-FFF2-40B4-BE49-F238E27FC236}">
              <a16:creationId xmlns:a16="http://schemas.microsoft.com/office/drawing/2014/main" id="{3189B840-CAC9-43E1-A855-44C63B511FE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6" name="Line 182">
          <a:extLst>
            <a:ext uri="{FF2B5EF4-FFF2-40B4-BE49-F238E27FC236}">
              <a16:creationId xmlns:a16="http://schemas.microsoft.com/office/drawing/2014/main" id="{A533E209-7E22-4002-89B0-843348D9AD6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7" name="Line 183">
          <a:extLst>
            <a:ext uri="{FF2B5EF4-FFF2-40B4-BE49-F238E27FC236}">
              <a16:creationId xmlns:a16="http://schemas.microsoft.com/office/drawing/2014/main" id="{CBD4047B-7F24-42FD-84B7-C19BA296B11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8" name="Line 184">
          <a:extLst>
            <a:ext uri="{FF2B5EF4-FFF2-40B4-BE49-F238E27FC236}">
              <a16:creationId xmlns:a16="http://schemas.microsoft.com/office/drawing/2014/main" id="{8234FE22-F084-41B6-B9D1-0F1CCF66850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9" name="Line 185">
          <a:extLst>
            <a:ext uri="{FF2B5EF4-FFF2-40B4-BE49-F238E27FC236}">
              <a16:creationId xmlns:a16="http://schemas.microsoft.com/office/drawing/2014/main" id="{5AA584EC-873B-4617-8B49-57D22192339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0" name="Line 186">
          <a:extLst>
            <a:ext uri="{FF2B5EF4-FFF2-40B4-BE49-F238E27FC236}">
              <a16:creationId xmlns:a16="http://schemas.microsoft.com/office/drawing/2014/main" id="{1A749B01-873E-4BB5-ABAF-1D80A12DF32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1" name="Line 187">
          <a:extLst>
            <a:ext uri="{FF2B5EF4-FFF2-40B4-BE49-F238E27FC236}">
              <a16:creationId xmlns:a16="http://schemas.microsoft.com/office/drawing/2014/main" id="{E31E2069-5D6E-4ECC-94BA-D6B4323E95D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2" name="Line 46">
          <a:extLst>
            <a:ext uri="{FF2B5EF4-FFF2-40B4-BE49-F238E27FC236}">
              <a16:creationId xmlns:a16="http://schemas.microsoft.com/office/drawing/2014/main" id="{505617F6-5757-419E-B7AB-7D252ACC66C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3" name="Line 47">
          <a:extLst>
            <a:ext uri="{FF2B5EF4-FFF2-40B4-BE49-F238E27FC236}">
              <a16:creationId xmlns:a16="http://schemas.microsoft.com/office/drawing/2014/main" id="{FFCFE8FB-B598-4254-AD28-CB1DA71C3E1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4" name="Line 48">
          <a:extLst>
            <a:ext uri="{FF2B5EF4-FFF2-40B4-BE49-F238E27FC236}">
              <a16:creationId xmlns:a16="http://schemas.microsoft.com/office/drawing/2014/main" id="{884A57C0-E444-466B-87BE-5E649F420C1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5" name="Line 49">
          <a:extLst>
            <a:ext uri="{FF2B5EF4-FFF2-40B4-BE49-F238E27FC236}">
              <a16:creationId xmlns:a16="http://schemas.microsoft.com/office/drawing/2014/main" id="{6C4330E4-4BC3-4BAB-BB49-3EA80B38971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6" name="Line 50">
          <a:extLst>
            <a:ext uri="{FF2B5EF4-FFF2-40B4-BE49-F238E27FC236}">
              <a16:creationId xmlns:a16="http://schemas.microsoft.com/office/drawing/2014/main" id="{550E8EB5-6010-4E7A-9386-B6C42ADC514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7" name="Line 51">
          <a:extLst>
            <a:ext uri="{FF2B5EF4-FFF2-40B4-BE49-F238E27FC236}">
              <a16:creationId xmlns:a16="http://schemas.microsoft.com/office/drawing/2014/main" id="{163A041D-7F78-4207-A44D-91CAFC67A16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8" name="Line 182">
          <a:extLst>
            <a:ext uri="{FF2B5EF4-FFF2-40B4-BE49-F238E27FC236}">
              <a16:creationId xmlns:a16="http://schemas.microsoft.com/office/drawing/2014/main" id="{C3B65864-5F45-4EAC-9592-F3ED6AEA457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9" name="Line 183">
          <a:extLst>
            <a:ext uri="{FF2B5EF4-FFF2-40B4-BE49-F238E27FC236}">
              <a16:creationId xmlns:a16="http://schemas.microsoft.com/office/drawing/2014/main" id="{0846F0E6-0977-4BB0-BA82-0EC40E68514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0" name="Line 184">
          <a:extLst>
            <a:ext uri="{FF2B5EF4-FFF2-40B4-BE49-F238E27FC236}">
              <a16:creationId xmlns:a16="http://schemas.microsoft.com/office/drawing/2014/main" id="{EFDBE3BC-A815-42E6-8446-1108ACC7CAF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1" name="Line 185">
          <a:extLst>
            <a:ext uri="{FF2B5EF4-FFF2-40B4-BE49-F238E27FC236}">
              <a16:creationId xmlns:a16="http://schemas.microsoft.com/office/drawing/2014/main" id="{878F9891-230C-4D56-96DC-84CC8AE94C5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2" name="Line 186">
          <a:extLst>
            <a:ext uri="{FF2B5EF4-FFF2-40B4-BE49-F238E27FC236}">
              <a16:creationId xmlns:a16="http://schemas.microsoft.com/office/drawing/2014/main" id="{D4D4ABBC-B488-4CDA-BF89-8A0CF7E5232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3" name="Line 187">
          <a:extLst>
            <a:ext uri="{FF2B5EF4-FFF2-40B4-BE49-F238E27FC236}">
              <a16:creationId xmlns:a16="http://schemas.microsoft.com/office/drawing/2014/main" id="{6DF14508-920A-4958-B3CF-475E0FF6E4F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4" name="Line 46">
          <a:extLst>
            <a:ext uri="{FF2B5EF4-FFF2-40B4-BE49-F238E27FC236}">
              <a16:creationId xmlns:a16="http://schemas.microsoft.com/office/drawing/2014/main" id="{C827ED40-BE19-4AEA-AB47-7CB63983ADC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5" name="Line 47">
          <a:extLst>
            <a:ext uri="{FF2B5EF4-FFF2-40B4-BE49-F238E27FC236}">
              <a16:creationId xmlns:a16="http://schemas.microsoft.com/office/drawing/2014/main" id="{98484D29-F379-432A-A726-2D9D1C6FFD8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6" name="Line 48">
          <a:extLst>
            <a:ext uri="{FF2B5EF4-FFF2-40B4-BE49-F238E27FC236}">
              <a16:creationId xmlns:a16="http://schemas.microsoft.com/office/drawing/2014/main" id="{F3CEF118-223F-489D-BF53-EFEB6F76644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7" name="Line 49">
          <a:extLst>
            <a:ext uri="{FF2B5EF4-FFF2-40B4-BE49-F238E27FC236}">
              <a16:creationId xmlns:a16="http://schemas.microsoft.com/office/drawing/2014/main" id="{B168E788-380E-44A6-9B44-A49EA830EEA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8" name="Line 50">
          <a:extLst>
            <a:ext uri="{FF2B5EF4-FFF2-40B4-BE49-F238E27FC236}">
              <a16:creationId xmlns:a16="http://schemas.microsoft.com/office/drawing/2014/main" id="{CD2DCDDB-73F4-4F35-A148-268AB35085C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9" name="Line 51">
          <a:extLst>
            <a:ext uri="{FF2B5EF4-FFF2-40B4-BE49-F238E27FC236}">
              <a16:creationId xmlns:a16="http://schemas.microsoft.com/office/drawing/2014/main" id="{63B7B94E-B9A1-49F7-BA50-12FD45D48D7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0" name="Line 182">
          <a:extLst>
            <a:ext uri="{FF2B5EF4-FFF2-40B4-BE49-F238E27FC236}">
              <a16:creationId xmlns:a16="http://schemas.microsoft.com/office/drawing/2014/main" id="{0EC848E4-0D1E-4797-BD68-B1D6417D5A8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1" name="Line 183">
          <a:extLst>
            <a:ext uri="{FF2B5EF4-FFF2-40B4-BE49-F238E27FC236}">
              <a16:creationId xmlns:a16="http://schemas.microsoft.com/office/drawing/2014/main" id="{4A277BAA-391E-4A8E-B9FC-5D1BD851EF6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2" name="Line 184">
          <a:extLst>
            <a:ext uri="{FF2B5EF4-FFF2-40B4-BE49-F238E27FC236}">
              <a16:creationId xmlns:a16="http://schemas.microsoft.com/office/drawing/2014/main" id="{03A7670E-0B31-4E94-AA10-8A9FFD5D5C9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3" name="Line 185">
          <a:extLst>
            <a:ext uri="{FF2B5EF4-FFF2-40B4-BE49-F238E27FC236}">
              <a16:creationId xmlns:a16="http://schemas.microsoft.com/office/drawing/2014/main" id="{B0BA8BA0-A6AB-4959-AFB7-530C6134BCB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4" name="Line 186">
          <a:extLst>
            <a:ext uri="{FF2B5EF4-FFF2-40B4-BE49-F238E27FC236}">
              <a16:creationId xmlns:a16="http://schemas.microsoft.com/office/drawing/2014/main" id="{783451EC-FA89-4880-8023-01B4C84E040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5" name="Line 187">
          <a:extLst>
            <a:ext uri="{FF2B5EF4-FFF2-40B4-BE49-F238E27FC236}">
              <a16:creationId xmlns:a16="http://schemas.microsoft.com/office/drawing/2014/main" id="{75D5B7D4-9D84-4D3D-959D-65994FD15A0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6" name="Line 46">
          <a:extLst>
            <a:ext uri="{FF2B5EF4-FFF2-40B4-BE49-F238E27FC236}">
              <a16:creationId xmlns:a16="http://schemas.microsoft.com/office/drawing/2014/main" id="{BE0E3061-8FBD-43E7-89E4-9BFFC7DAD07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7" name="Line 47">
          <a:extLst>
            <a:ext uri="{FF2B5EF4-FFF2-40B4-BE49-F238E27FC236}">
              <a16:creationId xmlns:a16="http://schemas.microsoft.com/office/drawing/2014/main" id="{8AB75CF0-59E9-45C4-B5F4-D7CB39CCE4C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8" name="Line 48">
          <a:extLst>
            <a:ext uri="{FF2B5EF4-FFF2-40B4-BE49-F238E27FC236}">
              <a16:creationId xmlns:a16="http://schemas.microsoft.com/office/drawing/2014/main" id="{1C3B317E-B68A-418C-9ABE-06C6166A777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9" name="Line 49">
          <a:extLst>
            <a:ext uri="{FF2B5EF4-FFF2-40B4-BE49-F238E27FC236}">
              <a16:creationId xmlns:a16="http://schemas.microsoft.com/office/drawing/2014/main" id="{21D5E79F-54F4-4E8D-8AC3-414FC60613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0" name="Line 50">
          <a:extLst>
            <a:ext uri="{FF2B5EF4-FFF2-40B4-BE49-F238E27FC236}">
              <a16:creationId xmlns:a16="http://schemas.microsoft.com/office/drawing/2014/main" id="{977561A3-DB0D-45C2-827E-E311E5E1F22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1" name="Line 51">
          <a:extLst>
            <a:ext uri="{FF2B5EF4-FFF2-40B4-BE49-F238E27FC236}">
              <a16:creationId xmlns:a16="http://schemas.microsoft.com/office/drawing/2014/main" id="{A498EC50-DB9E-4503-8D0B-C3B46B17522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2" name="Line 182">
          <a:extLst>
            <a:ext uri="{FF2B5EF4-FFF2-40B4-BE49-F238E27FC236}">
              <a16:creationId xmlns:a16="http://schemas.microsoft.com/office/drawing/2014/main" id="{0C89F46B-7810-4F37-8630-72EB4A81B87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3" name="Line 183">
          <a:extLst>
            <a:ext uri="{FF2B5EF4-FFF2-40B4-BE49-F238E27FC236}">
              <a16:creationId xmlns:a16="http://schemas.microsoft.com/office/drawing/2014/main" id="{5338BD86-3835-4EF4-83E8-891E11CF92D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4" name="Line 184">
          <a:extLst>
            <a:ext uri="{FF2B5EF4-FFF2-40B4-BE49-F238E27FC236}">
              <a16:creationId xmlns:a16="http://schemas.microsoft.com/office/drawing/2014/main" id="{30C6EAA4-5071-447F-A9F3-B091CAFB563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5" name="Line 185">
          <a:extLst>
            <a:ext uri="{FF2B5EF4-FFF2-40B4-BE49-F238E27FC236}">
              <a16:creationId xmlns:a16="http://schemas.microsoft.com/office/drawing/2014/main" id="{46E7FED7-D10A-44FC-87CB-0DB95B2F595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6" name="Line 186">
          <a:extLst>
            <a:ext uri="{FF2B5EF4-FFF2-40B4-BE49-F238E27FC236}">
              <a16:creationId xmlns:a16="http://schemas.microsoft.com/office/drawing/2014/main" id="{FD0CDEB3-322A-4244-B171-8790DA048CD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7" name="Line 187">
          <a:extLst>
            <a:ext uri="{FF2B5EF4-FFF2-40B4-BE49-F238E27FC236}">
              <a16:creationId xmlns:a16="http://schemas.microsoft.com/office/drawing/2014/main" id="{B0B175FA-DE11-44F0-A2AC-87CE93FF689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8" name="Line 46">
          <a:extLst>
            <a:ext uri="{FF2B5EF4-FFF2-40B4-BE49-F238E27FC236}">
              <a16:creationId xmlns:a16="http://schemas.microsoft.com/office/drawing/2014/main" id="{5585D508-6CDB-47D5-B149-FE43516DFBB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9" name="Line 47">
          <a:extLst>
            <a:ext uri="{FF2B5EF4-FFF2-40B4-BE49-F238E27FC236}">
              <a16:creationId xmlns:a16="http://schemas.microsoft.com/office/drawing/2014/main" id="{123D97D1-D3E8-460A-90A4-3E1B8BF4176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0" name="Line 48">
          <a:extLst>
            <a:ext uri="{FF2B5EF4-FFF2-40B4-BE49-F238E27FC236}">
              <a16:creationId xmlns:a16="http://schemas.microsoft.com/office/drawing/2014/main" id="{F4E1F229-9B8E-40B9-8B99-D08D71F6BA9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1" name="Line 49">
          <a:extLst>
            <a:ext uri="{FF2B5EF4-FFF2-40B4-BE49-F238E27FC236}">
              <a16:creationId xmlns:a16="http://schemas.microsoft.com/office/drawing/2014/main" id="{7C99C89C-D8E1-441D-8983-63DA38B66E7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2" name="Line 50">
          <a:extLst>
            <a:ext uri="{FF2B5EF4-FFF2-40B4-BE49-F238E27FC236}">
              <a16:creationId xmlns:a16="http://schemas.microsoft.com/office/drawing/2014/main" id="{C294F269-C495-4F92-8647-9E4EAC3599F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3" name="Line 51">
          <a:extLst>
            <a:ext uri="{FF2B5EF4-FFF2-40B4-BE49-F238E27FC236}">
              <a16:creationId xmlns:a16="http://schemas.microsoft.com/office/drawing/2014/main" id="{48C9666B-BA5F-457C-BECD-7F1B57A3394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4" name="Line 182">
          <a:extLst>
            <a:ext uri="{FF2B5EF4-FFF2-40B4-BE49-F238E27FC236}">
              <a16:creationId xmlns:a16="http://schemas.microsoft.com/office/drawing/2014/main" id="{354362AD-20A3-4EE5-84E7-0D9B23948CC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5" name="Line 183">
          <a:extLst>
            <a:ext uri="{FF2B5EF4-FFF2-40B4-BE49-F238E27FC236}">
              <a16:creationId xmlns:a16="http://schemas.microsoft.com/office/drawing/2014/main" id="{16641FFF-F5D2-4B9E-9827-A7A1D35746B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6" name="Line 184">
          <a:extLst>
            <a:ext uri="{FF2B5EF4-FFF2-40B4-BE49-F238E27FC236}">
              <a16:creationId xmlns:a16="http://schemas.microsoft.com/office/drawing/2014/main" id="{E9A5F287-D0C5-473D-9627-4C10B4D5C17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7" name="Line 185">
          <a:extLst>
            <a:ext uri="{FF2B5EF4-FFF2-40B4-BE49-F238E27FC236}">
              <a16:creationId xmlns:a16="http://schemas.microsoft.com/office/drawing/2014/main" id="{4B8C7876-B1B6-402B-AEB3-0401ED60CDD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8" name="Line 186">
          <a:extLst>
            <a:ext uri="{FF2B5EF4-FFF2-40B4-BE49-F238E27FC236}">
              <a16:creationId xmlns:a16="http://schemas.microsoft.com/office/drawing/2014/main" id="{F6DFC7B4-D1A5-48FE-933D-99967EAC365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9" name="Line 187">
          <a:extLst>
            <a:ext uri="{FF2B5EF4-FFF2-40B4-BE49-F238E27FC236}">
              <a16:creationId xmlns:a16="http://schemas.microsoft.com/office/drawing/2014/main" id="{86BC7E04-0713-4EAE-8A18-74F66BA9293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0" name="Line 46">
          <a:extLst>
            <a:ext uri="{FF2B5EF4-FFF2-40B4-BE49-F238E27FC236}">
              <a16:creationId xmlns:a16="http://schemas.microsoft.com/office/drawing/2014/main" id="{4F97A627-54E0-44D2-BF18-278B544C4AF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1" name="Line 47">
          <a:extLst>
            <a:ext uri="{FF2B5EF4-FFF2-40B4-BE49-F238E27FC236}">
              <a16:creationId xmlns:a16="http://schemas.microsoft.com/office/drawing/2014/main" id="{5E806526-C6E9-40CB-9497-CF08969A3A8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2" name="Line 48">
          <a:extLst>
            <a:ext uri="{FF2B5EF4-FFF2-40B4-BE49-F238E27FC236}">
              <a16:creationId xmlns:a16="http://schemas.microsoft.com/office/drawing/2014/main" id="{4B34A331-2E5E-492C-B1EC-54BA611AF15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3" name="Line 49">
          <a:extLst>
            <a:ext uri="{FF2B5EF4-FFF2-40B4-BE49-F238E27FC236}">
              <a16:creationId xmlns:a16="http://schemas.microsoft.com/office/drawing/2014/main" id="{29C4874B-12F3-4EED-A5E6-901FF807536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4" name="Line 50">
          <a:extLst>
            <a:ext uri="{FF2B5EF4-FFF2-40B4-BE49-F238E27FC236}">
              <a16:creationId xmlns:a16="http://schemas.microsoft.com/office/drawing/2014/main" id="{F272D790-4849-4854-83EB-DFF52422DE5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5" name="Line 51">
          <a:extLst>
            <a:ext uri="{FF2B5EF4-FFF2-40B4-BE49-F238E27FC236}">
              <a16:creationId xmlns:a16="http://schemas.microsoft.com/office/drawing/2014/main" id="{A30F8C57-638D-41FB-BE9D-AE6B6707D45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6" name="Line 182">
          <a:extLst>
            <a:ext uri="{FF2B5EF4-FFF2-40B4-BE49-F238E27FC236}">
              <a16:creationId xmlns:a16="http://schemas.microsoft.com/office/drawing/2014/main" id="{B2298E2D-FDB8-4A0A-AEC8-3DD7078C432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7" name="Line 183">
          <a:extLst>
            <a:ext uri="{FF2B5EF4-FFF2-40B4-BE49-F238E27FC236}">
              <a16:creationId xmlns:a16="http://schemas.microsoft.com/office/drawing/2014/main" id="{C552FD8D-427D-40B3-9B8B-02F8C6312D2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8" name="Line 184">
          <a:extLst>
            <a:ext uri="{FF2B5EF4-FFF2-40B4-BE49-F238E27FC236}">
              <a16:creationId xmlns:a16="http://schemas.microsoft.com/office/drawing/2014/main" id="{611ADF62-B3AB-4ED7-AE4C-0439DF520E7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9" name="Line 185">
          <a:extLst>
            <a:ext uri="{FF2B5EF4-FFF2-40B4-BE49-F238E27FC236}">
              <a16:creationId xmlns:a16="http://schemas.microsoft.com/office/drawing/2014/main" id="{750841F7-0EA1-421D-BFE3-B39D82C99C2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0" name="Line 186">
          <a:extLst>
            <a:ext uri="{FF2B5EF4-FFF2-40B4-BE49-F238E27FC236}">
              <a16:creationId xmlns:a16="http://schemas.microsoft.com/office/drawing/2014/main" id="{64DED671-903E-41C2-98F0-B5AE9E592A5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1" name="Line 187">
          <a:extLst>
            <a:ext uri="{FF2B5EF4-FFF2-40B4-BE49-F238E27FC236}">
              <a16:creationId xmlns:a16="http://schemas.microsoft.com/office/drawing/2014/main" id="{AF40C945-86C7-4A94-AB37-F3D94F291FE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2" name="Line 46">
          <a:extLst>
            <a:ext uri="{FF2B5EF4-FFF2-40B4-BE49-F238E27FC236}">
              <a16:creationId xmlns:a16="http://schemas.microsoft.com/office/drawing/2014/main" id="{C3812C99-F7A4-441D-82D4-DD3B2D7F45D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3" name="Line 47">
          <a:extLst>
            <a:ext uri="{FF2B5EF4-FFF2-40B4-BE49-F238E27FC236}">
              <a16:creationId xmlns:a16="http://schemas.microsoft.com/office/drawing/2014/main" id="{531C1003-CB7D-4629-99EE-9DB5A8C7E2D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4" name="Line 48">
          <a:extLst>
            <a:ext uri="{FF2B5EF4-FFF2-40B4-BE49-F238E27FC236}">
              <a16:creationId xmlns:a16="http://schemas.microsoft.com/office/drawing/2014/main" id="{A53A9974-95B6-4DF7-85F1-C269EE61C93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5" name="Line 49">
          <a:extLst>
            <a:ext uri="{FF2B5EF4-FFF2-40B4-BE49-F238E27FC236}">
              <a16:creationId xmlns:a16="http://schemas.microsoft.com/office/drawing/2014/main" id="{A09015BA-E61E-4C4A-A827-2E087965CEA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6" name="Line 50">
          <a:extLst>
            <a:ext uri="{FF2B5EF4-FFF2-40B4-BE49-F238E27FC236}">
              <a16:creationId xmlns:a16="http://schemas.microsoft.com/office/drawing/2014/main" id="{54BB8765-4AE9-440D-8A9E-3E49CDDC7A2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7" name="Line 51">
          <a:extLst>
            <a:ext uri="{FF2B5EF4-FFF2-40B4-BE49-F238E27FC236}">
              <a16:creationId xmlns:a16="http://schemas.microsoft.com/office/drawing/2014/main" id="{105CD18E-4EDF-4E4E-AC3D-6B1CC47EC5B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8" name="Line 182">
          <a:extLst>
            <a:ext uri="{FF2B5EF4-FFF2-40B4-BE49-F238E27FC236}">
              <a16:creationId xmlns:a16="http://schemas.microsoft.com/office/drawing/2014/main" id="{8773D79C-A778-4EFD-BB22-763DDD7AFEE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9" name="Line 183">
          <a:extLst>
            <a:ext uri="{FF2B5EF4-FFF2-40B4-BE49-F238E27FC236}">
              <a16:creationId xmlns:a16="http://schemas.microsoft.com/office/drawing/2014/main" id="{BAC3D311-1AA3-4387-84B0-92C099F85B8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0" name="Line 184">
          <a:extLst>
            <a:ext uri="{FF2B5EF4-FFF2-40B4-BE49-F238E27FC236}">
              <a16:creationId xmlns:a16="http://schemas.microsoft.com/office/drawing/2014/main" id="{877C2E0A-BBF6-4DA8-B4DE-09AD4AB936D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1" name="Line 185">
          <a:extLst>
            <a:ext uri="{FF2B5EF4-FFF2-40B4-BE49-F238E27FC236}">
              <a16:creationId xmlns:a16="http://schemas.microsoft.com/office/drawing/2014/main" id="{F51CC19F-45DF-4A9F-82C1-82B748D45BF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2" name="Line 186">
          <a:extLst>
            <a:ext uri="{FF2B5EF4-FFF2-40B4-BE49-F238E27FC236}">
              <a16:creationId xmlns:a16="http://schemas.microsoft.com/office/drawing/2014/main" id="{9EDC09EE-6CE9-452B-A7FB-41E2ADFD0DA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3" name="Line 187">
          <a:extLst>
            <a:ext uri="{FF2B5EF4-FFF2-40B4-BE49-F238E27FC236}">
              <a16:creationId xmlns:a16="http://schemas.microsoft.com/office/drawing/2014/main" id="{656ADED1-C07C-4BA4-8565-98CBBC1D36D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4" name="Line 46">
          <a:extLst>
            <a:ext uri="{FF2B5EF4-FFF2-40B4-BE49-F238E27FC236}">
              <a16:creationId xmlns:a16="http://schemas.microsoft.com/office/drawing/2014/main" id="{1E71EC6E-768A-48F7-B6C0-3B991EBACDC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5" name="Line 47">
          <a:extLst>
            <a:ext uri="{FF2B5EF4-FFF2-40B4-BE49-F238E27FC236}">
              <a16:creationId xmlns:a16="http://schemas.microsoft.com/office/drawing/2014/main" id="{46FDD143-ED60-4D25-B30F-44E7F1EA89F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6" name="Line 48">
          <a:extLst>
            <a:ext uri="{FF2B5EF4-FFF2-40B4-BE49-F238E27FC236}">
              <a16:creationId xmlns:a16="http://schemas.microsoft.com/office/drawing/2014/main" id="{142269E5-3B5F-4D7E-9D18-4F4A1CB97BF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7" name="Line 49">
          <a:extLst>
            <a:ext uri="{FF2B5EF4-FFF2-40B4-BE49-F238E27FC236}">
              <a16:creationId xmlns:a16="http://schemas.microsoft.com/office/drawing/2014/main" id="{C268481E-68AE-441E-9B29-C7A0AE6A6F9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8" name="Line 50">
          <a:extLst>
            <a:ext uri="{FF2B5EF4-FFF2-40B4-BE49-F238E27FC236}">
              <a16:creationId xmlns:a16="http://schemas.microsoft.com/office/drawing/2014/main" id="{3687985F-F35A-48F5-80B1-C3116F5A1B9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9" name="Line 51">
          <a:extLst>
            <a:ext uri="{FF2B5EF4-FFF2-40B4-BE49-F238E27FC236}">
              <a16:creationId xmlns:a16="http://schemas.microsoft.com/office/drawing/2014/main" id="{015B248C-7366-467D-8917-8D6FF11780D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0" name="Line 182">
          <a:extLst>
            <a:ext uri="{FF2B5EF4-FFF2-40B4-BE49-F238E27FC236}">
              <a16:creationId xmlns:a16="http://schemas.microsoft.com/office/drawing/2014/main" id="{7396209F-EC77-4C65-B6E5-8793DC35F2E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1" name="Line 183">
          <a:extLst>
            <a:ext uri="{FF2B5EF4-FFF2-40B4-BE49-F238E27FC236}">
              <a16:creationId xmlns:a16="http://schemas.microsoft.com/office/drawing/2014/main" id="{0427AD80-4486-42FF-B337-CB28193FB5E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2" name="Line 184">
          <a:extLst>
            <a:ext uri="{FF2B5EF4-FFF2-40B4-BE49-F238E27FC236}">
              <a16:creationId xmlns:a16="http://schemas.microsoft.com/office/drawing/2014/main" id="{A272BEFF-839D-40ED-894B-C403873881D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3" name="Line 185">
          <a:extLst>
            <a:ext uri="{FF2B5EF4-FFF2-40B4-BE49-F238E27FC236}">
              <a16:creationId xmlns:a16="http://schemas.microsoft.com/office/drawing/2014/main" id="{B755B703-966E-407A-8C57-8E2BAF36EF3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4" name="Line 186">
          <a:extLst>
            <a:ext uri="{FF2B5EF4-FFF2-40B4-BE49-F238E27FC236}">
              <a16:creationId xmlns:a16="http://schemas.microsoft.com/office/drawing/2014/main" id="{281C7024-BFC0-4CFC-B130-6B69F978B71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5" name="Line 187">
          <a:extLst>
            <a:ext uri="{FF2B5EF4-FFF2-40B4-BE49-F238E27FC236}">
              <a16:creationId xmlns:a16="http://schemas.microsoft.com/office/drawing/2014/main" id="{6522049A-0B0A-45A1-A46B-A1534571665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6" name="Line 46">
          <a:extLst>
            <a:ext uri="{FF2B5EF4-FFF2-40B4-BE49-F238E27FC236}">
              <a16:creationId xmlns:a16="http://schemas.microsoft.com/office/drawing/2014/main" id="{4FF40998-57A6-4A0A-922D-63FA2F3A136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7" name="Line 47">
          <a:extLst>
            <a:ext uri="{FF2B5EF4-FFF2-40B4-BE49-F238E27FC236}">
              <a16:creationId xmlns:a16="http://schemas.microsoft.com/office/drawing/2014/main" id="{A62CCD40-05D5-49F8-BB4B-9E2CEB2674E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8" name="Line 48">
          <a:extLst>
            <a:ext uri="{FF2B5EF4-FFF2-40B4-BE49-F238E27FC236}">
              <a16:creationId xmlns:a16="http://schemas.microsoft.com/office/drawing/2014/main" id="{82B365DC-A72F-4178-9415-4316A2F5A83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9" name="Line 49">
          <a:extLst>
            <a:ext uri="{FF2B5EF4-FFF2-40B4-BE49-F238E27FC236}">
              <a16:creationId xmlns:a16="http://schemas.microsoft.com/office/drawing/2014/main" id="{CFFE4667-0D78-42B6-B218-FEE583DF7C6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0" name="Line 50">
          <a:extLst>
            <a:ext uri="{FF2B5EF4-FFF2-40B4-BE49-F238E27FC236}">
              <a16:creationId xmlns:a16="http://schemas.microsoft.com/office/drawing/2014/main" id="{40C8CB78-D489-4366-9CBA-3E5258A9AE0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1" name="Line 51">
          <a:extLst>
            <a:ext uri="{FF2B5EF4-FFF2-40B4-BE49-F238E27FC236}">
              <a16:creationId xmlns:a16="http://schemas.microsoft.com/office/drawing/2014/main" id="{BA2B6FF7-9393-49A1-ADC3-D5292A01F0B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2" name="Line 182">
          <a:extLst>
            <a:ext uri="{FF2B5EF4-FFF2-40B4-BE49-F238E27FC236}">
              <a16:creationId xmlns:a16="http://schemas.microsoft.com/office/drawing/2014/main" id="{9279F11C-2BCB-4756-9308-631B75BB0B7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3" name="Line 183">
          <a:extLst>
            <a:ext uri="{FF2B5EF4-FFF2-40B4-BE49-F238E27FC236}">
              <a16:creationId xmlns:a16="http://schemas.microsoft.com/office/drawing/2014/main" id="{40FC8E65-7F59-4AB9-9064-21FEE297291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4" name="Line 184">
          <a:extLst>
            <a:ext uri="{FF2B5EF4-FFF2-40B4-BE49-F238E27FC236}">
              <a16:creationId xmlns:a16="http://schemas.microsoft.com/office/drawing/2014/main" id="{E3D6370C-27A1-43F0-86E8-55B7900A9CD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5" name="Line 185">
          <a:extLst>
            <a:ext uri="{FF2B5EF4-FFF2-40B4-BE49-F238E27FC236}">
              <a16:creationId xmlns:a16="http://schemas.microsoft.com/office/drawing/2014/main" id="{FBA2BC8A-53A4-40F5-AF9B-6C17C507493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6" name="Line 186">
          <a:extLst>
            <a:ext uri="{FF2B5EF4-FFF2-40B4-BE49-F238E27FC236}">
              <a16:creationId xmlns:a16="http://schemas.microsoft.com/office/drawing/2014/main" id="{90E226A1-AFDD-4FE8-AD2A-C8E147A7363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7" name="Line 187">
          <a:extLst>
            <a:ext uri="{FF2B5EF4-FFF2-40B4-BE49-F238E27FC236}">
              <a16:creationId xmlns:a16="http://schemas.microsoft.com/office/drawing/2014/main" id="{A1E06D05-DE16-4F5E-8FB5-B0197229C1B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8" name="Line 46">
          <a:extLst>
            <a:ext uri="{FF2B5EF4-FFF2-40B4-BE49-F238E27FC236}">
              <a16:creationId xmlns:a16="http://schemas.microsoft.com/office/drawing/2014/main" id="{374E5457-7F48-40AA-A789-8EEEA3566F9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9" name="Line 47">
          <a:extLst>
            <a:ext uri="{FF2B5EF4-FFF2-40B4-BE49-F238E27FC236}">
              <a16:creationId xmlns:a16="http://schemas.microsoft.com/office/drawing/2014/main" id="{E13D5E4F-354D-4C7C-9543-50E332F0DA1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0" name="Line 48">
          <a:extLst>
            <a:ext uri="{FF2B5EF4-FFF2-40B4-BE49-F238E27FC236}">
              <a16:creationId xmlns:a16="http://schemas.microsoft.com/office/drawing/2014/main" id="{1E6E53B0-3120-4E3C-9FBA-A55E63538D7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1" name="Line 49">
          <a:extLst>
            <a:ext uri="{FF2B5EF4-FFF2-40B4-BE49-F238E27FC236}">
              <a16:creationId xmlns:a16="http://schemas.microsoft.com/office/drawing/2014/main" id="{FED20333-C26D-44F7-9728-9B36A699665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2" name="Line 50">
          <a:extLst>
            <a:ext uri="{FF2B5EF4-FFF2-40B4-BE49-F238E27FC236}">
              <a16:creationId xmlns:a16="http://schemas.microsoft.com/office/drawing/2014/main" id="{4635BDC6-AA4C-4337-B651-BE0979221A4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3" name="Line 51">
          <a:extLst>
            <a:ext uri="{FF2B5EF4-FFF2-40B4-BE49-F238E27FC236}">
              <a16:creationId xmlns:a16="http://schemas.microsoft.com/office/drawing/2014/main" id="{9D2853DA-4D1A-4A3F-9622-B400CB5D140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4" name="Line 182">
          <a:extLst>
            <a:ext uri="{FF2B5EF4-FFF2-40B4-BE49-F238E27FC236}">
              <a16:creationId xmlns:a16="http://schemas.microsoft.com/office/drawing/2014/main" id="{A732A9AD-2286-4D1A-91C0-F10CA70C197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5" name="Line 183">
          <a:extLst>
            <a:ext uri="{FF2B5EF4-FFF2-40B4-BE49-F238E27FC236}">
              <a16:creationId xmlns:a16="http://schemas.microsoft.com/office/drawing/2014/main" id="{2BC3F832-441A-4B06-86C8-E9640580D1B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6" name="Line 184">
          <a:extLst>
            <a:ext uri="{FF2B5EF4-FFF2-40B4-BE49-F238E27FC236}">
              <a16:creationId xmlns:a16="http://schemas.microsoft.com/office/drawing/2014/main" id="{F9D56A16-E257-46FE-B00E-0F881362D61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7" name="Line 185">
          <a:extLst>
            <a:ext uri="{FF2B5EF4-FFF2-40B4-BE49-F238E27FC236}">
              <a16:creationId xmlns:a16="http://schemas.microsoft.com/office/drawing/2014/main" id="{80493965-B7F0-4DB6-902F-81A1B43D09D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8" name="Line 186">
          <a:extLst>
            <a:ext uri="{FF2B5EF4-FFF2-40B4-BE49-F238E27FC236}">
              <a16:creationId xmlns:a16="http://schemas.microsoft.com/office/drawing/2014/main" id="{9AF22AEF-353B-418D-BE53-7E39D63AB09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9" name="Line 187">
          <a:extLst>
            <a:ext uri="{FF2B5EF4-FFF2-40B4-BE49-F238E27FC236}">
              <a16:creationId xmlns:a16="http://schemas.microsoft.com/office/drawing/2014/main" id="{CDEC5ACB-90AF-4728-93BB-B915CAB210E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0" name="Line 46">
          <a:extLst>
            <a:ext uri="{FF2B5EF4-FFF2-40B4-BE49-F238E27FC236}">
              <a16:creationId xmlns:a16="http://schemas.microsoft.com/office/drawing/2014/main" id="{7755A30C-8554-4E75-A969-1BF48E579CA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1" name="Line 47">
          <a:extLst>
            <a:ext uri="{FF2B5EF4-FFF2-40B4-BE49-F238E27FC236}">
              <a16:creationId xmlns:a16="http://schemas.microsoft.com/office/drawing/2014/main" id="{89F1A927-53A2-4DA1-A366-344A1BFCAE1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2" name="Line 48">
          <a:extLst>
            <a:ext uri="{FF2B5EF4-FFF2-40B4-BE49-F238E27FC236}">
              <a16:creationId xmlns:a16="http://schemas.microsoft.com/office/drawing/2014/main" id="{8A2DA61E-6B75-4E05-8CFE-E12D8384E93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3" name="Line 49">
          <a:extLst>
            <a:ext uri="{FF2B5EF4-FFF2-40B4-BE49-F238E27FC236}">
              <a16:creationId xmlns:a16="http://schemas.microsoft.com/office/drawing/2014/main" id="{C2C4C56A-05D8-4F13-8E6D-ACF0BD333C2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4" name="Line 50">
          <a:extLst>
            <a:ext uri="{FF2B5EF4-FFF2-40B4-BE49-F238E27FC236}">
              <a16:creationId xmlns:a16="http://schemas.microsoft.com/office/drawing/2014/main" id="{D5A1EC86-EC95-4EF7-A580-E5F55BF4DD4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5" name="Line 51">
          <a:extLst>
            <a:ext uri="{FF2B5EF4-FFF2-40B4-BE49-F238E27FC236}">
              <a16:creationId xmlns:a16="http://schemas.microsoft.com/office/drawing/2014/main" id="{A86E8F56-C2E4-4B9D-B4CD-F1D38366728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6" name="Line 182">
          <a:extLst>
            <a:ext uri="{FF2B5EF4-FFF2-40B4-BE49-F238E27FC236}">
              <a16:creationId xmlns:a16="http://schemas.microsoft.com/office/drawing/2014/main" id="{0ADE8356-5F80-4273-9B62-1C77F5E8710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7" name="Line 183">
          <a:extLst>
            <a:ext uri="{FF2B5EF4-FFF2-40B4-BE49-F238E27FC236}">
              <a16:creationId xmlns:a16="http://schemas.microsoft.com/office/drawing/2014/main" id="{65B9D39F-5F6C-4D00-B683-7F8A723B0FF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8" name="Line 184">
          <a:extLst>
            <a:ext uri="{FF2B5EF4-FFF2-40B4-BE49-F238E27FC236}">
              <a16:creationId xmlns:a16="http://schemas.microsoft.com/office/drawing/2014/main" id="{8AE21B47-F009-48E7-BE5D-DA5234657EA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9" name="Line 185">
          <a:extLst>
            <a:ext uri="{FF2B5EF4-FFF2-40B4-BE49-F238E27FC236}">
              <a16:creationId xmlns:a16="http://schemas.microsoft.com/office/drawing/2014/main" id="{85C9EBA2-1040-495B-AF3A-000C20E7190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80" name="Line 186">
          <a:extLst>
            <a:ext uri="{FF2B5EF4-FFF2-40B4-BE49-F238E27FC236}">
              <a16:creationId xmlns:a16="http://schemas.microsoft.com/office/drawing/2014/main" id="{A780F491-DF06-48DB-ABE5-07458F3F26C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81" name="Line 187">
          <a:extLst>
            <a:ext uri="{FF2B5EF4-FFF2-40B4-BE49-F238E27FC236}">
              <a16:creationId xmlns:a16="http://schemas.microsoft.com/office/drawing/2014/main" id="{93B2AEA1-CFE4-4114-B085-A92615D5B19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2" name="Line 46">
          <a:extLst>
            <a:ext uri="{FF2B5EF4-FFF2-40B4-BE49-F238E27FC236}">
              <a16:creationId xmlns:a16="http://schemas.microsoft.com/office/drawing/2014/main" id="{A9477F5C-EB56-48F9-A09A-338234D9EAB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3" name="Line 47">
          <a:extLst>
            <a:ext uri="{FF2B5EF4-FFF2-40B4-BE49-F238E27FC236}">
              <a16:creationId xmlns:a16="http://schemas.microsoft.com/office/drawing/2014/main" id="{316B0B82-33D6-4869-8AD1-6F7A05AAD752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4" name="Line 48">
          <a:extLst>
            <a:ext uri="{FF2B5EF4-FFF2-40B4-BE49-F238E27FC236}">
              <a16:creationId xmlns:a16="http://schemas.microsoft.com/office/drawing/2014/main" id="{EFD4FC3A-CD11-4276-8EEF-EF1B7861A2F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5" name="Line 49">
          <a:extLst>
            <a:ext uri="{FF2B5EF4-FFF2-40B4-BE49-F238E27FC236}">
              <a16:creationId xmlns:a16="http://schemas.microsoft.com/office/drawing/2014/main" id="{78F31679-F11A-4ACE-BB5C-8F533AC4CB22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6" name="Line 50">
          <a:extLst>
            <a:ext uri="{FF2B5EF4-FFF2-40B4-BE49-F238E27FC236}">
              <a16:creationId xmlns:a16="http://schemas.microsoft.com/office/drawing/2014/main" id="{98C77560-7DC4-492A-B4F2-E388BA6AC8EE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7" name="Line 51">
          <a:extLst>
            <a:ext uri="{FF2B5EF4-FFF2-40B4-BE49-F238E27FC236}">
              <a16:creationId xmlns:a16="http://schemas.microsoft.com/office/drawing/2014/main" id="{8B21D181-4C27-41B6-A4A2-A0CB9AE1EFC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8" name="Line 182">
          <a:extLst>
            <a:ext uri="{FF2B5EF4-FFF2-40B4-BE49-F238E27FC236}">
              <a16:creationId xmlns:a16="http://schemas.microsoft.com/office/drawing/2014/main" id="{E2C1E501-3FFB-4012-9342-689C45294A61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9" name="Line 183">
          <a:extLst>
            <a:ext uri="{FF2B5EF4-FFF2-40B4-BE49-F238E27FC236}">
              <a16:creationId xmlns:a16="http://schemas.microsoft.com/office/drawing/2014/main" id="{B1AEDD81-7083-4C2E-88DB-1CBEA69AEFF0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0" name="Line 184">
          <a:extLst>
            <a:ext uri="{FF2B5EF4-FFF2-40B4-BE49-F238E27FC236}">
              <a16:creationId xmlns:a16="http://schemas.microsoft.com/office/drawing/2014/main" id="{290B2F0F-8924-42A3-8112-8E5B831A296D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1" name="Line 185">
          <a:extLst>
            <a:ext uri="{FF2B5EF4-FFF2-40B4-BE49-F238E27FC236}">
              <a16:creationId xmlns:a16="http://schemas.microsoft.com/office/drawing/2014/main" id="{B942072C-A517-4BB2-82D1-972ECF8C3E43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2" name="Line 186">
          <a:extLst>
            <a:ext uri="{FF2B5EF4-FFF2-40B4-BE49-F238E27FC236}">
              <a16:creationId xmlns:a16="http://schemas.microsoft.com/office/drawing/2014/main" id="{65175E19-0833-436B-B15E-122466B73A8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3" name="Line 187">
          <a:extLst>
            <a:ext uri="{FF2B5EF4-FFF2-40B4-BE49-F238E27FC236}">
              <a16:creationId xmlns:a16="http://schemas.microsoft.com/office/drawing/2014/main" id="{B1460836-5E9D-454E-AAF0-95C9FBC51910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4" name="Line 46">
          <a:extLst>
            <a:ext uri="{FF2B5EF4-FFF2-40B4-BE49-F238E27FC236}">
              <a16:creationId xmlns:a16="http://schemas.microsoft.com/office/drawing/2014/main" id="{C544096D-3E6E-45E1-916F-832C4A2EC14B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5" name="Line 47">
          <a:extLst>
            <a:ext uri="{FF2B5EF4-FFF2-40B4-BE49-F238E27FC236}">
              <a16:creationId xmlns:a16="http://schemas.microsoft.com/office/drawing/2014/main" id="{E3FAD71F-13DD-47AD-AE2E-F5B26F0CD1A7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6" name="Line 48">
          <a:extLst>
            <a:ext uri="{FF2B5EF4-FFF2-40B4-BE49-F238E27FC236}">
              <a16:creationId xmlns:a16="http://schemas.microsoft.com/office/drawing/2014/main" id="{6198A9A9-67C3-4FFA-A0F0-6B8C05A8EE8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7" name="Line 49">
          <a:extLst>
            <a:ext uri="{FF2B5EF4-FFF2-40B4-BE49-F238E27FC236}">
              <a16:creationId xmlns:a16="http://schemas.microsoft.com/office/drawing/2014/main" id="{BC584ED5-35D4-4804-BE06-62A6C5D0F257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8" name="Line 50">
          <a:extLst>
            <a:ext uri="{FF2B5EF4-FFF2-40B4-BE49-F238E27FC236}">
              <a16:creationId xmlns:a16="http://schemas.microsoft.com/office/drawing/2014/main" id="{39A4E714-9D5D-4D8F-9221-99E34DBCA400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9" name="Line 51">
          <a:extLst>
            <a:ext uri="{FF2B5EF4-FFF2-40B4-BE49-F238E27FC236}">
              <a16:creationId xmlns:a16="http://schemas.microsoft.com/office/drawing/2014/main" id="{A094C340-240B-40EC-81E9-4BAA829F1863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0" name="Line 182">
          <a:extLst>
            <a:ext uri="{FF2B5EF4-FFF2-40B4-BE49-F238E27FC236}">
              <a16:creationId xmlns:a16="http://schemas.microsoft.com/office/drawing/2014/main" id="{C9423216-7291-4A37-A0A2-EA7C18D1EBFD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1" name="Line 183">
          <a:extLst>
            <a:ext uri="{FF2B5EF4-FFF2-40B4-BE49-F238E27FC236}">
              <a16:creationId xmlns:a16="http://schemas.microsoft.com/office/drawing/2014/main" id="{AB5250C4-BBCC-4734-8CAC-C7353C03141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2" name="Line 184">
          <a:extLst>
            <a:ext uri="{FF2B5EF4-FFF2-40B4-BE49-F238E27FC236}">
              <a16:creationId xmlns:a16="http://schemas.microsoft.com/office/drawing/2014/main" id="{7A922B34-F97C-483E-866E-9BF85D43FC06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3" name="Line 185">
          <a:extLst>
            <a:ext uri="{FF2B5EF4-FFF2-40B4-BE49-F238E27FC236}">
              <a16:creationId xmlns:a16="http://schemas.microsoft.com/office/drawing/2014/main" id="{473782F5-EC9F-4980-8A40-555770F36C8D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4" name="Line 186">
          <a:extLst>
            <a:ext uri="{FF2B5EF4-FFF2-40B4-BE49-F238E27FC236}">
              <a16:creationId xmlns:a16="http://schemas.microsoft.com/office/drawing/2014/main" id="{677FB694-DBB1-4154-BE53-EB3EA1C4DF9D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5" name="Line 187">
          <a:extLst>
            <a:ext uri="{FF2B5EF4-FFF2-40B4-BE49-F238E27FC236}">
              <a16:creationId xmlns:a16="http://schemas.microsoft.com/office/drawing/2014/main" id="{D5C9861E-F02E-4A91-8747-71411D59AE4E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6" name="Line 46">
          <a:extLst>
            <a:ext uri="{FF2B5EF4-FFF2-40B4-BE49-F238E27FC236}">
              <a16:creationId xmlns:a16="http://schemas.microsoft.com/office/drawing/2014/main" id="{7379F357-32C1-486C-9864-2E4E0CF556DB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7" name="Line 47">
          <a:extLst>
            <a:ext uri="{FF2B5EF4-FFF2-40B4-BE49-F238E27FC236}">
              <a16:creationId xmlns:a16="http://schemas.microsoft.com/office/drawing/2014/main" id="{10DCDF5F-7B7B-438B-B8AC-A3D383EED26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8" name="Line 48">
          <a:extLst>
            <a:ext uri="{FF2B5EF4-FFF2-40B4-BE49-F238E27FC236}">
              <a16:creationId xmlns:a16="http://schemas.microsoft.com/office/drawing/2014/main" id="{C47534D3-CF74-4535-B3D9-8BEA063E21FB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9" name="Line 49">
          <a:extLst>
            <a:ext uri="{FF2B5EF4-FFF2-40B4-BE49-F238E27FC236}">
              <a16:creationId xmlns:a16="http://schemas.microsoft.com/office/drawing/2014/main" id="{DB8E05B8-683C-4DBA-BF16-AADFDD478C73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0" name="Line 50">
          <a:extLst>
            <a:ext uri="{FF2B5EF4-FFF2-40B4-BE49-F238E27FC236}">
              <a16:creationId xmlns:a16="http://schemas.microsoft.com/office/drawing/2014/main" id="{A710EF62-7479-4859-9E59-A5261EAF163C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1" name="Line 51">
          <a:extLst>
            <a:ext uri="{FF2B5EF4-FFF2-40B4-BE49-F238E27FC236}">
              <a16:creationId xmlns:a16="http://schemas.microsoft.com/office/drawing/2014/main" id="{A4ECD4B6-1B67-43BD-8A72-8AB7CC3B8BDF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2" name="Line 182">
          <a:extLst>
            <a:ext uri="{FF2B5EF4-FFF2-40B4-BE49-F238E27FC236}">
              <a16:creationId xmlns:a16="http://schemas.microsoft.com/office/drawing/2014/main" id="{BE52274A-11F2-4AA2-A003-4320EBCCC40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3" name="Line 183">
          <a:extLst>
            <a:ext uri="{FF2B5EF4-FFF2-40B4-BE49-F238E27FC236}">
              <a16:creationId xmlns:a16="http://schemas.microsoft.com/office/drawing/2014/main" id="{D1A81E8D-8B12-4D22-99CD-F4017D3BEAE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4" name="Line 184">
          <a:extLst>
            <a:ext uri="{FF2B5EF4-FFF2-40B4-BE49-F238E27FC236}">
              <a16:creationId xmlns:a16="http://schemas.microsoft.com/office/drawing/2014/main" id="{DB9F0939-67A2-4471-BDE0-DB7D2BE213B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5" name="Line 185">
          <a:extLst>
            <a:ext uri="{FF2B5EF4-FFF2-40B4-BE49-F238E27FC236}">
              <a16:creationId xmlns:a16="http://schemas.microsoft.com/office/drawing/2014/main" id="{4CDD63FC-E0DC-4855-A648-D06051129011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6" name="Line 186">
          <a:extLst>
            <a:ext uri="{FF2B5EF4-FFF2-40B4-BE49-F238E27FC236}">
              <a16:creationId xmlns:a16="http://schemas.microsoft.com/office/drawing/2014/main" id="{19979832-23CB-4770-A1A7-496319073996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7" name="Line 187">
          <a:extLst>
            <a:ext uri="{FF2B5EF4-FFF2-40B4-BE49-F238E27FC236}">
              <a16:creationId xmlns:a16="http://schemas.microsoft.com/office/drawing/2014/main" id="{4F1D6BAC-C75D-4211-A81E-CF90A183AA2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8" name="Line 46">
          <a:extLst>
            <a:ext uri="{FF2B5EF4-FFF2-40B4-BE49-F238E27FC236}">
              <a16:creationId xmlns:a16="http://schemas.microsoft.com/office/drawing/2014/main" id="{2EE0417F-C4F9-42DB-9DC3-07C9DEF1A64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9" name="Line 47">
          <a:extLst>
            <a:ext uri="{FF2B5EF4-FFF2-40B4-BE49-F238E27FC236}">
              <a16:creationId xmlns:a16="http://schemas.microsoft.com/office/drawing/2014/main" id="{7BCB1B00-9336-4B8D-BD6F-5D35DBF06D6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0" name="Line 48">
          <a:extLst>
            <a:ext uri="{FF2B5EF4-FFF2-40B4-BE49-F238E27FC236}">
              <a16:creationId xmlns:a16="http://schemas.microsoft.com/office/drawing/2014/main" id="{59481B20-DA28-4D65-A63E-B1A421A3A851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1" name="Line 49">
          <a:extLst>
            <a:ext uri="{FF2B5EF4-FFF2-40B4-BE49-F238E27FC236}">
              <a16:creationId xmlns:a16="http://schemas.microsoft.com/office/drawing/2014/main" id="{4DA00228-F04A-4C64-A6CB-80598C6BC2F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2" name="Line 50">
          <a:extLst>
            <a:ext uri="{FF2B5EF4-FFF2-40B4-BE49-F238E27FC236}">
              <a16:creationId xmlns:a16="http://schemas.microsoft.com/office/drawing/2014/main" id="{6D1828DA-D973-4F2C-9AE2-2B98630203BF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3" name="Line 51">
          <a:extLst>
            <a:ext uri="{FF2B5EF4-FFF2-40B4-BE49-F238E27FC236}">
              <a16:creationId xmlns:a16="http://schemas.microsoft.com/office/drawing/2014/main" id="{2AAABEFD-E5A8-4CBA-8726-00634DF53981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4" name="Line 182">
          <a:extLst>
            <a:ext uri="{FF2B5EF4-FFF2-40B4-BE49-F238E27FC236}">
              <a16:creationId xmlns:a16="http://schemas.microsoft.com/office/drawing/2014/main" id="{0A5EA90E-E38B-4F07-B703-F1E3E8018AA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5" name="Line 183">
          <a:extLst>
            <a:ext uri="{FF2B5EF4-FFF2-40B4-BE49-F238E27FC236}">
              <a16:creationId xmlns:a16="http://schemas.microsoft.com/office/drawing/2014/main" id="{7A4C19F1-0EEC-487A-8045-90C4872313E9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6" name="Line 184">
          <a:extLst>
            <a:ext uri="{FF2B5EF4-FFF2-40B4-BE49-F238E27FC236}">
              <a16:creationId xmlns:a16="http://schemas.microsoft.com/office/drawing/2014/main" id="{AE8D445E-45F8-4AD7-B540-43C84A23B58F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7" name="Line 185">
          <a:extLst>
            <a:ext uri="{FF2B5EF4-FFF2-40B4-BE49-F238E27FC236}">
              <a16:creationId xmlns:a16="http://schemas.microsoft.com/office/drawing/2014/main" id="{4343A91E-40B0-4556-AFC3-DC29BDFE5AD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8" name="Line 186">
          <a:extLst>
            <a:ext uri="{FF2B5EF4-FFF2-40B4-BE49-F238E27FC236}">
              <a16:creationId xmlns:a16="http://schemas.microsoft.com/office/drawing/2014/main" id="{70B2CDFC-CE24-4A85-905F-5D94FD1BDC22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9" name="Line 187">
          <a:extLst>
            <a:ext uri="{FF2B5EF4-FFF2-40B4-BE49-F238E27FC236}">
              <a16:creationId xmlns:a16="http://schemas.microsoft.com/office/drawing/2014/main" id="{0E257D07-E0FF-4C51-A380-3F21D46A78E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0" name="Line 46">
          <a:extLst>
            <a:ext uri="{FF2B5EF4-FFF2-40B4-BE49-F238E27FC236}">
              <a16:creationId xmlns:a16="http://schemas.microsoft.com/office/drawing/2014/main" id="{00C60A6B-AE3C-40A2-BF1F-EE82C70CB188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1" name="Line 47">
          <a:extLst>
            <a:ext uri="{FF2B5EF4-FFF2-40B4-BE49-F238E27FC236}">
              <a16:creationId xmlns:a16="http://schemas.microsoft.com/office/drawing/2014/main" id="{FB6932E3-4F58-423D-9BFA-228CD7FF405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2" name="Line 48">
          <a:extLst>
            <a:ext uri="{FF2B5EF4-FFF2-40B4-BE49-F238E27FC236}">
              <a16:creationId xmlns:a16="http://schemas.microsoft.com/office/drawing/2014/main" id="{1A5DD14F-945B-4539-B6BC-7EE0C7876520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3" name="Line 49">
          <a:extLst>
            <a:ext uri="{FF2B5EF4-FFF2-40B4-BE49-F238E27FC236}">
              <a16:creationId xmlns:a16="http://schemas.microsoft.com/office/drawing/2014/main" id="{1B1BCEF5-BE66-4692-A4B1-1C4FE2B9942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4" name="Line 50">
          <a:extLst>
            <a:ext uri="{FF2B5EF4-FFF2-40B4-BE49-F238E27FC236}">
              <a16:creationId xmlns:a16="http://schemas.microsoft.com/office/drawing/2014/main" id="{AC34E059-F5AE-4E94-9025-A653EDD203E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5" name="Line 51">
          <a:extLst>
            <a:ext uri="{FF2B5EF4-FFF2-40B4-BE49-F238E27FC236}">
              <a16:creationId xmlns:a16="http://schemas.microsoft.com/office/drawing/2014/main" id="{3A9B5FF4-9A28-4961-AFC5-B4525AB374DD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6" name="Line 182">
          <a:extLst>
            <a:ext uri="{FF2B5EF4-FFF2-40B4-BE49-F238E27FC236}">
              <a16:creationId xmlns:a16="http://schemas.microsoft.com/office/drawing/2014/main" id="{BD22B07A-3D35-46E5-8552-FBE6D1075AEE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7" name="Line 183">
          <a:extLst>
            <a:ext uri="{FF2B5EF4-FFF2-40B4-BE49-F238E27FC236}">
              <a16:creationId xmlns:a16="http://schemas.microsoft.com/office/drawing/2014/main" id="{6853C56A-F078-4358-A8E8-770CE8848B58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8" name="Line 184">
          <a:extLst>
            <a:ext uri="{FF2B5EF4-FFF2-40B4-BE49-F238E27FC236}">
              <a16:creationId xmlns:a16="http://schemas.microsoft.com/office/drawing/2014/main" id="{A818BEE3-F939-4C91-B30A-65F91A920280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9" name="Line 185">
          <a:extLst>
            <a:ext uri="{FF2B5EF4-FFF2-40B4-BE49-F238E27FC236}">
              <a16:creationId xmlns:a16="http://schemas.microsoft.com/office/drawing/2014/main" id="{A3FD204A-754B-441E-AFF4-086C0D5B0496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0" name="Line 186">
          <a:extLst>
            <a:ext uri="{FF2B5EF4-FFF2-40B4-BE49-F238E27FC236}">
              <a16:creationId xmlns:a16="http://schemas.microsoft.com/office/drawing/2014/main" id="{F67862E6-39D0-4B40-B6F4-BB0E1C42E946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1" name="Line 187">
          <a:extLst>
            <a:ext uri="{FF2B5EF4-FFF2-40B4-BE49-F238E27FC236}">
              <a16:creationId xmlns:a16="http://schemas.microsoft.com/office/drawing/2014/main" id="{3252A04F-D284-4063-B21A-A8D395F214D9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2" name="Line 46">
          <a:extLst>
            <a:ext uri="{FF2B5EF4-FFF2-40B4-BE49-F238E27FC236}">
              <a16:creationId xmlns:a16="http://schemas.microsoft.com/office/drawing/2014/main" id="{26DB22E3-473D-4451-BCEE-6DE0C40C5421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3" name="Line 47">
          <a:extLst>
            <a:ext uri="{FF2B5EF4-FFF2-40B4-BE49-F238E27FC236}">
              <a16:creationId xmlns:a16="http://schemas.microsoft.com/office/drawing/2014/main" id="{984E06FD-B582-49C2-BE41-F1B716A9DD7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4" name="Line 48">
          <a:extLst>
            <a:ext uri="{FF2B5EF4-FFF2-40B4-BE49-F238E27FC236}">
              <a16:creationId xmlns:a16="http://schemas.microsoft.com/office/drawing/2014/main" id="{2CAAD4C2-BFDE-4258-B8B5-C35FB212515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5" name="Line 49">
          <a:extLst>
            <a:ext uri="{FF2B5EF4-FFF2-40B4-BE49-F238E27FC236}">
              <a16:creationId xmlns:a16="http://schemas.microsoft.com/office/drawing/2014/main" id="{7CD7A243-55BB-4025-8275-6695A833A249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6" name="Line 50">
          <a:extLst>
            <a:ext uri="{FF2B5EF4-FFF2-40B4-BE49-F238E27FC236}">
              <a16:creationId xmlns:a16="http://schemas.microsoft.com/office/drawing/2014/main" id="{C41B33B2-C1E0-463A-92D6-EC1D9573EDA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7" name="Line 51">
          <a:extLst>
            <a:ext uri="{FF2B5EF4-FFF2-40B4-BE49-F238E27FC236}">
              <a16:creationId xmlns:a16="http://schemas.microsoft.com/office/drawing/2014/main" id="{5E9D624F-FD4F-4A97-BE8B-678232E02761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8" name="Line 182">
          <a:extLst>
            <a:ext uri="{FF2B5EF4-FFF2-40B4-BE49-F238E27FC236}">
              <a16:creationId xmlns:a16="http://schemas.microsoft.com/office/drawing/2014/main" id="{D0105872-6259-4840-84A6-8D6FE02AD801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9" name="Line 183">
          <a:extLst>
            <a:ext uri="{FF2B5EF4-FFF2-40B4-BE49-F238E27FC236}">
              <a16:creationId xmlns:a16="http://schemas.microsoft.com/office/drawing/2014/main" id="{00934D2B-C299-4D47-ACCA-59FE60A4C385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0" name="Line 184">
          <a:extLst>
            <a:ext uri="{FF2B5EF4-FFF2-40B4-BE49-F238E27FC236}">
              <a16:creationId xmlns:a16="http://schemas.microsoft.com/office/drawing/2014/main" id="{DCD69149-7026-4FA4-8240-729E9B167C48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1" name="Line 185">
          <a:extLst>
            <a:ext uri="{FF2B5EF4-FFF2-40B4-BE49-F238E27FC236}">
              <a16:creationId xmlns:a16="http://schemas.microsoft.com/office/drawing/2014/main" id="{0034ADEC-D709-477E-8DA4-0B6937A457F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2" name="Line 186">
          <a:extLst>
            <a:ext uri="{FF2B5EF4-FFF2-40B4-BE49-F238E27FC236}">
              <a16:creationId xmlns:a16="http://schemas.microsoft.com/office/drawing/2014/main" id="{B29CB73B-2B60-4295-8D9B-00AD60B4F5B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3" name="Line 187">
          <a:extLst>
            <a:ext uri="{FF2B5EF4-FFF2-40B4-BE49-F238E27FC236}">
              <a16:creationId xmlns:a16="http://schemas.microsoft.com/office/drawing/2014/main" id="{F36940A6-3024-4355-83FA-3737BC81B1C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4" name="Line 46">
          <a:extLst>
            <a:ext uri="{FF2B5EF4-FFF2-40B4-BE49-F238E27FC236}">
              <a16:creationId xmlns:a16="http://schemas.microsoft.com/office/drawing/2014/main" id="{D155EECC-E0D9-4B22-B95E-655B0508F546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5" name="Line 47">
          <a:extLst>
            <a:ext uri="{FF2B5EF4-FFF2-40B4-BE49-F238E27FC236}">
              <a16:creationId xmlns:a16="http://schemas.microsoft.com/office/drawing/2014/main" id="{2F36AFEC-6219-4457-9AC7-CD825364EF0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6" name="Line 48">
          <a:extLst>
            <a:ext uri="{FF2B5EF4-FFF2-40B4-BE49-F238E27FC236}">
              <a16:creationId xmlns:a16="http://schemas.microsoft.com/office/drawing/2014/main" id="{90277C33-34DA-47AF-B89E-4367D7F90FA6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7" name="Line 49">
          <a:extLst>
            <a:ext uri="{FF2B5EF4-FFF2-40B4-BE49-F238E27FC236}">
              <a16:creationId xmlns:a16="http://schemas.microsoft.com/office/drawing/2014/main" id="{74DDCA88-2134-4038-90F5-FA4248A1EDAB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8" name="Line 50">
          <a:extLst>
            <a:ext uri="{FF2B5EF4-FFF2-40B4-BE49-F238E27FC236}">
              <a16:creationId xmlns:a16="http://schemas.microsoft.com/office/drawing/2014/main" id="{C215A2A3-B1B1-4651-A869-219C612D306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9" name="Line 51">
          <a:extLst>
            <a:ext uri="{FF2B5EF4-FFF2-40B4-BE49-F238E27FC236}">
              <a16:creationId xmlns:a16="http://schemas.microsoft.com/office/drawing/2014/main" id="{B63A8345-0652-46C6-9C72-C4CAD5F10AAB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0" name="Line 182">
          <a:extLst>
            <a:ext uri="{FF2B5EF4-FFF2-40B4-BE49-F238E27FC236}">
              <a16:creationId xmlns:a16="http://schemas.microsoft.com/office/drawing/2014/main" id="{2F91ADA9-169F-4246-909E-12E007DE4DB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1" name="Line 183">
          <a:extLst>
            <a:ext uri="{FF2B5EF4-FFF2-40B4-BE49-F238E27FC236}">
              <a16:creationId xmlns:a16="http://schemas.microsoft.com/office/drawing/2014/main" id="{02F437E6-DF24-4972-9658-93CA0809E0A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2" name="Line 184">
          <a:extLst>
            <a:ext uri="{FF2B5EF4-FFF2-40B4-BE49-F238E27FC236}">
              <a16:creationId xmlns:a16="http://schemas.microsoft.com/office/drawing/2014/main" id="{C31762B3-A6D6-4436-A5AB-FBE5393F20F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3" name="Line 185">
          <a:extLst>
            <a:ext uri="{FF2B5EF4-FFF2-40B4-BE49-F238E27FC236}">
              <a16:creationId xmlns:a16="http://schemas.microsoft.com/office/drawing/2014/main" id="{F5B7A09B-1DD1-414E-A22F-D5830B32B04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4" name="Line 186">
          <a:extLst>
            <a:ext uri="{FF2B5EF4-FFF2-40B4-BE49-F238E27FC236}">
              <a16:creationId xmlns:a16="http://schemas.microsoft.com/office/drawing/2014/main" id="{18B384F7-ACC1-4C61-B70F-9F05E9EBFE38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5" name="Line 187">
          <a:extLst>
            <a:ext uri="{FF2B5EF4-FFF2-40B4-BE49-F238E27FC236}">
              <a16:creationId xmlns:a16="http://schemas.microsoft.com/office/drawing/2014/main" id="{FAEA6A80-E168-47EB-B24C-56BE998FF2DC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6" name="Line 46">
          <a:extLst>
            <a:ext uri="{FF2B5EF4-FFF2-40B4-BE49-F238E27FC236}">
              <a16:creationId xmlns:a16="http://schemas.microsoft.com/office/drawing/2014/main" id="{1DB38D71-43D5-48A7-B06C-4E243352916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7" name="Line 47">
          <a:extLst>
            <a:ext uri="{FF2B5EF4-FFF2-40B4-BE49-F238E27FC236}">
              <a16:creationId xmlns:a16="http://schemas.microsoft.com/office/drawing/2014/main" id="{DA279E1F-89DD-495C-A2E6-308CEB031DA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8" name="Line 48">
          <a:extLst>
            <a:ext uri="{FF2B5EF4-FFF2-40B4-BE49-F238E27FC236}">
              <a16:creationId xmlns:a16="http://schemas.microsoft.com/office/drawing/2014/main" id="{D576366C-452D-41CB-9281-7856DB261850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9" name="Line 49">
          <a:extLst>
            <a:ext uri="{FF2B5EF4-FFF2-40B4-BE49-F238E27FC236}">
              <a16:creationId xmlns:a16="http://schemas.microsoft.com/office/drawing/2014/main" id="{B514B89E-F9FF-42D0-A4F2-3B1B5E81B9C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0" name="Line 50">
          <a:extLst>
            <a:ext uri="{FF2B5EF4-FFF2-40B4-BE49-F238E27FC236}">
              <a16:creationId xmlns:a16="http://schemas.microsoft.com/office/drawing/2014/main" id="{27DA4C7D-681A-4F02-A3AC-69573033B446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1" name="Line 51">
          <a:extLst>
            <a:ext uri="{FF2B5EF4-FFF2-40B4-BE49-F238E27FC236}">
              <a16:creationId xmlns:a16="http://schemas.microsoft.com/office/drawing/2014/main" id="{8FA77EC9-7CEB-42E2-89E6-383D155DE61A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2" name="Line 182">
          <a:extLst>
            <a:ext uri="{FF2B5EF4-FFF2-40B4-BE49-F238E27FC236}">
              <a16:creationId xmlns:a16="http://schemas.microsoft.com/office/drawing/2014/main" id="{A403ADD4-9973-4996-AA69-9B3135977106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3" name="Line 183">
          <a:extLst>
            <a:ext uri="{FF2B5EF4-FFF2-40B4-BE49-F238E27FC236}">
              <a16:creationId xmlns:a16="http://schemas.microsoft.com/office/drawing/2014/main" id="{9E1F6FE7-4C1E-4720-BCB9-C24F0AF446B9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4" name="Line 184">
          <a:extLst>
            <a:ext uri="{FF2B5EF4-FFF2-40B4-BE49-F238E27FC236}">
              <a16:creationId xmlns:a16="http://schemas.microsoft.com/office/drawing/2014/main" id="{2A9B3FEA-2CA0-4DE0-8116-5E26C979AF9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5" name="Line 185">
          <a:extLst>
            <a:ext uri="{FF2B5EF4-FFF2-40B4-BE49-F238E27FC236}">
              <a16:creationId xmlns:a16="http://schemas.microsoft.com/office/drawing/2014/main" id="{A431B6A3-A154-48B3-9874-D2C7D81F454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6" name="Line 186">
          <a:extLst>
            <a:ext uri="{FF2B5EF4-FFF2-40B4-BE49-F238E27FC236}">
              <a16:creationId xmlns:a16="http://schemas.microsoft.com/office/drawing/2014/main" id="{128BB4FE-30AB-489E-861D-F7FA5DA22069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7" name="Line 187">
          <a:extLst>
            <a:ext uri="{FF2B5EF4-FFF2-40B4-BE49-F238E27FC236}">
              <a16:creationId xmlns:a16="http://schemas.microsoft.com/office/drawing/2014/main" id="{47455EAF-865F-4C56-BBE2-744E0592E1B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</xdr:colOff>
      <xdr:row>0</xdr:row>
      <xdr:rowOff>1</xdr:rowOff>
    </xdr:from>
    <xdr:to>
      <xdr:col>1</xdr:col>
      <xdr:colOff>1600200</xdr:colOff>
      <xdr:row>0</xdr:row>
      <xdr:rowOff>1204582</xdr:rowOff>
    </xdr:to>
    <xdr:pic>
      <xdr:nvPicPr>
        <xdr:cNvPr id="778" name="圖片 15">
          <a:extLst>
            <a:ext uri="{FF2B5EF4-FFF2-40B4-BE49-F238E27FC236}">
              <a16:creationId xmlns:a16="http://schemas.microsoft.com/office/drawing/2014/main" id="{BC9CFF1D-1C97-445E-BA2D-B8D120E7A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3067048" cy="1204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Line 46">
          <a:extLst>
            <a:ext uri="{FF2B5EF4-FFF2-40B4-BE49-F238E27FC236}">
              <a16:creationId xmlns:a16="http://schemas.microsoft.com/office/drawing/2014/main" id="{007BE838-7836-4A41-8C9A-53922AFE796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" name="Line 47">
          <a:extLst>
            <a:ext uri="{FF2B5EF4-FFF2-40B4-BE49-F238E27FC236}">
              <a16:creationId xmlns:a16="http://schemas.microsoft.com/office/drawing/2014/main" id="{C3422CC5-3465-477B-95A7-3C04267DCDE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" name="Line 48">
          <a:extLst>
            <a:ext uri="{FF2B5EF4-FFF2-40B4-BE49-F238E27FC236}">
              <a16:creationId xmlns:a16="http://schemas.microsoft.com/office/drawing/2014/main" id="{7394B287-F89E-40FB-86ED-EF5A60FF471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" name="Line 49">
          <a:extLst>
            <a:ext uri="{FF2B5EF4-FFF2-40B4-BE49-F238E27FC236}">
              <a16:creationId xmlns:a16="http://schemas.microsoft.com/office/drawing/2014/main" id="{05BA91DC-0F73-4B4C-AF55-0294BA670A5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" name="Line 50">
          <a:extLst>
            <a:ext uri="{FF2B5EF4-FFF2-40B4-BE49-F238E27FC236}">
              <a16:creationId xmlns:a16="http://schemas.microsoft.com/office/drawing/2014/main" id="{92512276-E99E-4E53-ACC8-5431B48A456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" name="Line 51">
          <a:extLst>
            <a:ext uri="{FF2B5EF4-FFF2-40B4-BE49-F238E27FC236}">
              <a16:creationId xmlns:a16="http://schemas.microsoft.com/office/drawing/2014/main" id="{51F3D14F-7A2D-4F4D-9AFE-7415AE5B791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" name="Line 182">
          <a:extLst>
            <a:ext uri="{FF2B5EF4-FFF2-40B4-BE49-F238E27FC236}">
              <a16:creationId xmlns:a16="http://schemas.microsoft.com/office/drawing/2014/main" id="{F193F7FF-BD80-423B-A3DF-A2938E37FD6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" name="Line 183">
          <a:extLst>
            <a:ext uri="{FF2B5EF4-FFF2-40B4-BE49-F238E27FC236}">
              <a16:creationId xmlns:a16="http://schemas.microsoft.com/office/drawing/2014/main" id="{A3128C72-7AE8-4352-AD0A-978A63CEC5F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" name="Line 184">
          <a:extLst>
            <a:ext uri="{FF2B5EF4-FFF2-40B4-BE49-F238E27FC236}">
              <a16:creationId xmlns:a16="http://schemas.microsoft.com/office/drawing/2014/main" id="{601872AD-822B-41FE-B77B-BF7DE0C6914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" name="Line 185">
          <a:extLst>
            <a:ext uri="{FF2B5EF4-FFF2-40B4-BE49-F238E27FC236}">
              <a16:creationId xmlns:a16="http://schemas.microsoft.com/office/drawing/2014/main" id="{9EF641DA-95D2-47D3-8CF9-2F56C1E232C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" name="Line 186">
          <a:extLst>
            <a:ext uri="{FF2B5EF4-FFF2-40B4-BE49-F238E27FC236}">
              <a16:creationId xmlns:a16="http://schemas.microsoft.com/office/drawing/2014/main" id="{BC85F068-218B-472B-9073-516490707B3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" name="Line 187">
          <a:extLst>
            <a:ext uri="{FF2B5EF4-FFF2-40B4-BE49-F238E27FC236}">
              <a16:creationId xmlns:a16="http://schemas.microsoft.com/office/drawing/2014/main" id="{36E55700-C021-41B5-912A-9CA22409984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" name="Line 46">
          <a:extLst>
            <a:ext uri="{FF2B5EF4-FFF2-40B4-BE49-F238E27FC236}">
              <a16:creationId xmlns:a16="http://schemas.microsoft.com/office/drawing/2014/main" id="{7DF7AD0F-99B6-4DF9-9198-ACA8624EE44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" name="Line 47">
          <a:extLst>
            <a:ext uri="{FF2B5EF4-FFF2-40B4-BE49-F238E27FC236}">
              <a16:creationId xmlns:a16="http://schemas.microsoft.com/office/drawing/2014/main" id="{AFB844B6-2263-4DF1-AA45-776AA9C64E7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" name="Line 48">
          <a:extLst>
            <a:ext uri="{FF2B5EF4-FFF2-40B4-BE49-F238E27FC236}">
              <a16:creationId xmlns:a16="http://schemas.microsoft.com/office/drawing/2014/main" id="{F57BB06A-CBDC-44CB-8612-D3AF7FF482E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Line 49">
          <a:extLst>
            <a:ext uri="{FF2B5EF4-FFF2-40B4-BE49-F238E27FC236}">
              <a16:creationId xmlns:a16="http://schemas.microsoft.com/office/drawing/2014/main" id="{D87B6CFB-0C82-4676-8D18-F6901060711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" name="Line 50">
          <a:extLst>
            <a:ext uri="{FF2B5EF4-FFF2-40B4-BE49-F238E27FC236}">
              <a16:creationId xmlns:a16="http://schemas.microsoft.com/office/drawing/2014/main" id="{C07DDD8A-7171-43F6-A786-768F1BBE58F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" name="Line 51">
          <a:extLst>
            <a:ext uri="{FF2B5EF4-FFF2-40B4-BE49-F238E27FC236}">
              <a16:creationId xmlns:a16="http://schemas.microsoft.com/office/drawing/2014/main" id="{74009E6A-3394-4510-9083-F6DC4CCD164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" name="Line 182">
          <a:extLst>
            <a:ext uri="{FF2B5EF4-FFF2-40B4-BE49-F238E27FC236}">
              <a16:creationId xmlns:a16="http://schemas.microsoft.com/office/drawing/2014/main" id="{FDAB0806-FE8D-48C8-B85C-40C5007E378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" name="Line 183">
          <a:extLst>
            <a:ext uri="{FF2B5EF4-FFF2-40B4-BE49-F238E27FC236}">
              <a16:creationId xmlns:a16="http://schemas.microsoft.com/office/drawing/2014/main" id="{DF4370DB-FD57-44B3-BA85-304090E10D4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" name="Line 184">
          <a:extLst>
            <a:ext uri="{FF2B5EF4-FFF2-40B4-BE49-F238E27FC236}">
              <a16:creationId xmlns:a16="http://schemas.microsoft.com/office/drawing/2014/main" id="{D6339B67-C07E-4558-A437-CD3BD81C9E8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" name="Line 185">
          <a:extLst>
            <a:ext uri="{FF2B5EF4-FFF2-40B4-BE49-F238E27FC236}">
              <a16:creationId xmlns:a16="http://schemas.microsoft.com/office/drawing/2014/main" id="{C2F3DAA8-7FE7-46DB-8FF2-1AB340593A2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" name="Line 186">
          <a:extLst>
            <a:ext uri="{FF2B5EF4-FFF2-40B4-BE49-F238E27FC236}">
              <a16:creationId xmlns:a16="http://schemas.microsoft.com/office/drawing/2014/main" id="{FD01D7CD-FC1A-4A11-87A4-96C9DEF688D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" name="Line 187">
          <a:extLst>
            <a:ext uri="{FF2B5EF4-FFF2-40B4-BE49-F238E27FC236}">
              <a16:creationId xmlns:a16="http://schemas.microsoft.com/office/drawing/2014/main" id="{39D95875-15AF-406F-A136-5D219FCA59E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" name="Line 46">
          <a:extLst>
            <a:ext uri="{FF2B5EF4-FFF2-40B4-BE49-F238E27FC236}">
              <a16:creationId xmlns:a16="http://schemas.microsoft.com/office/drawing/2014/main" id="{7D018DC9-66EA-45E2-BDAF-08D9108D2A6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Line 47">
          <a:extLst>
            <a:ext uri="{FF2B5EF4-FFF2-40B4-BE49-F238E27FC236}">
              <a16:creationId xmlns:a16="http://schemas.microsoft.com/office/drawing/2014/main" id="{4E86E3B6-66C4-4275-B24E-564175410CA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" name="Line 48">
          <a:extLst>
            <a:ext uri="{FF2B5EF4-FFF2-40B4-BE49-F238E27FC236}">
              <a16:creationId xmlns:a16="http://schemas.microsoft.com/office/drawing/2014/main" id="{C8B9C717-51C5-45D7-B229-B30CECB6A76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" name="Line 49">
          <a:extLst>
            <a:ext uri="{FF2B5EF4-FFF2-40B4-BE49-F238E27FC236}">
              <a16:creationId xmlns:a16="http://schemas.microsoft.com/office/drawing/2014/main" id="{5DC0651B-9799-4B5D-9CDC-E0C0CA1D00C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Line 50">
          <a:extLst>
            <a:ext uri="{FF2B5EF4-FFF2-40B4-BE49-F238E27FC236}">
              <a16:creationId xmlns:a16="http://schemas.microsoft.com/office/drawing/2014/main" id="{B565FB80-1C1A-484C-8C2B-EFA159D5B6F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1" name="Line 51">
          <a:extLst>
            <a:ext uri="{FF2B5EF4-FFF2-40B4-BE49-F238E27FC236}">
              <a16:creationId xmlns:a16="http://schemas.microsoft.com/office/drawing/2014/main" id="{02F03DF7-A22F-46D4-B6E7-F24C4444CFC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2" name="Line 182">
          <a:extLst>
            <a:ext uri="{FF2B5EF4-FFF2-40B4-BE49-F238E27FC236}">
              <a16:creationId xmlns:a16="http://schemas.microsoft.com/office/drawing/2014/main" id="{BF555B63-2544-43F4-A579-EEE6D4623E9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Line 183">
          <a:extLst>
            <a:ext uri="{FF2B5EF4-FFF2-40B4-BE49-F238E27FC236}">
              <a16:creationId xmlns:a16="http://schemas.microsoft.com/office/drawing/2014/main" id="{8E3D9DE1-5BA5-4FFB-9269-BCF56BD14F2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4" name="Line 184">
          <a:extLst>
            <a:ext uri="{FF2B5EF4-FFF2-40B4-BE49-F238E27FC236}">
              <a16:creationId xmlns:a16="http://schemas.microsoft.com/office/drawing/2014/main" id="{B9457AF8-C907-4B0E-A78C-39B69FB8D90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5" name="Line 185">
          <a:extLst>
            <a:ext uri="{FF2B5EF4-FFF2-40B4-BE49-F238E27FC236}">
              <a16:creationId xmlns:a16="http://schemas.microsoft.com/office/drawing/2014/main" id="{52CBF324-24BB-44F6-9A07-68FF7B3251C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6" name="Line 186">
          <a:extLst>
            <a:ext uri="{FF2B5EF4-FFF2-40B4-BE49-F238E27FC236}">
              <a16:creationId xmlns:a16="http://schemas.microsoft.com/office/drawing/2014/main" id="{83AA5C31-5D28-4560-9EF0-19A454B01ED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Line 187">
          <a:extLst>
            <a:ext uri="{FF2B5EF4-FFF2-40B4-BE49-F238E27FC236}">
              <a16:creationId xmlns:a16="http://schemas.microsoft.com/office/drawing/2014/main" id="{A251D4E3-3E9A-445E-BDA7-7BFE4455A29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8" name="Line 46">
          <a:extLst>
            <a:ext uri="{FF2B5EF4-FFF2-40B4-BE49-F238E27FC236}">
              <a16:creationId xmlns:a16="http://schemas.microsoft.com/office/drawing/2014/main" id="{B12E0D44-3508-479B-9EB3-2AE64428442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9" name="Line 47">
          <a:extLst>
            <a:ext uri="{FF2B5EF4-FFF2-40B4-BE49-F238E27FC236}">
              <a16:creationId xmlns:a16="http://schemas.microsoft.com/office/drawing/2014/main" id="{2FD6B59D-3E5B-4433-B095-048A0E24D55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0" name="Line 48">
          <a:extLst>
            <a:ext uri="{FF2B5EF4-FFF2-40B4-BE49-F238E27FC236}">
              <a16:creationId xmlns:a16="http://schemas.microsoft.com/office/drawing/2014/main" id="{DB5691E4-22DA-4630-B4AE-19EF01A4689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1" name="Line 49">
          <a:extLst>
            <a:ext uri="{FF2B5EF4-FFF2-40B4-BE49-F238E27FC236}">
              <a16:creationId xmlns:a16="http://schemas.microsoft.com/office/drawing/2014/main" id="{00F04FFD-4151-4E8D-A6C8-EBE35F97F95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2" name="Line 50">
          <a:extLst>
            <a:ext uri="{FF2B5EF4-FFF2-40B4-BE49-F238E27FC236}">
              <a16:creationId xmlns:a16="http://schemas.microsoft.com/office/drawing/2014/main" id="{0E71E284-BADC-4851-989F-0D0712F218A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3" name="Line 51">
          <a:extLst>
            <a:ext uri="{FF2B5EF4-FFF2-40B4-BE49-F238E27FC236}">
              <a16:creationId xmlns:a16="http://schemas.microsoft.com/office/drawing/2014/main" id="{5A2E6729-44C1-4CE1-9CB6-1843C46EF90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4" name="Line 182">
          <a:extLst>
            <a:ext uri="{FF2B5EF4-FFF2-40B4-BE49-F238E27FC236}">
              <a16:creationId xmlns:a16="http://schemas.microsoft.com/office/drawing/2014/main" id="{3BE5FB06-90F9-47C4-A1F0-4167530F9B8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5" name="Line 183">
          <a:extLst>
            <a:ext uri="{FF2B5EF4-FFF2-40B4-BE49-F238E27FC236}">
              <a16:creationId xmlns:a16="http://schemas.microsoft.com/office/drawing/2014/main" id="{84464922-F503-4909-9F90-BEEE5540965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6" name="Line 184">
          <a:extLst>
            <a:ext uri="{FF2B5EF4-FFF2-40B4-BE49-F238E27FC236}">
              <a16:creationId xmlns:a16="http://schemas.microsoft.com/office/drawing/2014/main" id="{63E4FE56-2E62-4F89-B418-2F0C16B58AA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7" name="Line 185">
          <a:extLst>
            <a:ext uri="{FF2B5EF4-FFF2-40B4-BE49-F238E27FC236}">
              <a16:creationId xmlns:a16="http://schemas.microsoft.com/office/drawing/2014/main" id="{AE331D37-EDF7-4362-8848-151073CC3A5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8" name="Line 186">
          <a:extLst>
            <a:ext uri="{FF2B5EF4-FFF2-40B4-BE49-F238E27FC236}">
              <a16:creationId xmlns:a16="http://schemas.microsoft.com/office/drawing/2014/main" id="{5DE1B6E1-D0DB-43B9-8B9E-7CB3FDB9C40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49" name="Line 187">
          <a:extLst>
            <a:ext uri="{FF2B5EF4-FFF2-40B4-BE49-F238E27FC236}">
              <a16:creationId xmlns:a16="http://schemas.microsoft.com/office/drawing/2014/main" id="{09F51B80-B277-41A6-9B48-C010EC4FCA9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0" name="Line 46">
          <a:extLst>
            <a:ext uri="{FF2B5EF4-FFF2-40B4-BE49-F238E27FC236}">
              <a16:creationId xmlns:a16="http://schemas.microsoft.com/office/drawing/2014/main" id="{EF4F51C6-F9E3-4163-BBBD-1F419C45084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1" name="Line 47">
          <a:extLst>
            <a:ext uri="{FF2B5EF4-FFF2-40B4-BE49-F238E27FC236}">
              <a16:creationId xmlns:a16="http://schemas.microsoft.com/office/drawing/2014/main" id="{18BC5992-74E5-4CF3-8394-366318BAC99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2" name="Line 48">
          <a:extLst>
            <a:ext uri="{FF2B5EF4-FFF2-40B4-BE49-F238E27FC236}">
              <a16:creationId xmlns:a16="http://schemas.microsoft.com/office/drawing/2014/main" id="{90DD090F-9970-4B44-B843-FFCFBC4489E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3" name="Line 49">
          <a:extLst>
            <a:ext uri="{FF2B5EF4-FFF2-40B4-BE49-F238E27FC236}">
              <a16:creationId xmlns:a16="http://schemas.microsoft.com/office/drawing/2014/main" id="{D93B86F7-037E-4793-9B5E-A1EFC556AC9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4" name="Line 50">
          <a:extLst>
            <a:ext uri="{FF2B5EF4-FFF2-40B4-BE49-F238E27FC236}">
              <a16:creationId xmlns:a16="http://schemas.microsoft.com/office/drawing/2014/main" id="{1CA26DF4-4C1C-4175-98C5-67B745E5772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5" name="Line 51">
          <a:extLst>
            <a:ext uri="{FF2B5EF4-FFF2-40B4-BE49-F238E27FC236}">
              <a16:creationId xmlns:a16="http://schemas.microsoft.com/office/drawing/2014/main" id="{F1336E0D-A769-4899-B83B-45524563C97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6" name="Line 182">
          <a:extLst>
            <a:ext uri="{FF2B5EF4-FFF2-40B4-BE49-F238E27FC236}">
              <a16:creationId xmlns:a16="http://schemas.microsoft.com/office/drawing/2014/main" id="{4023B5CD-A87D-404D-B2D6-CB48025F6EE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7" name="Line 183">
          <a:extLst>
            <a:ext uri="{FF2B5EF4-FFF2-40B4-BE49-F238E27FC236}">
              <a16:creationId xmlns:a16="http://schemas.microsoft.com/office/drawing/2014/main" id="{B9D44BF4-2F7A-462E-AB0C-F5BFEC9D73A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8" name="Line 184">
          <a:extLst>
            <a:ext uri="{FF2B5EF4-FFF2-40B4-BE49-F238E27FC236}">
              <a16:creationId xmlns:a16="http://schemas.microsoft.com/office/drawing/2014/main" id="{158ACE8E-A1CA-48B1-92CB-F6C943DC3C7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9" name="Line 185">
          <a:extLst>
            <a:ext uri="{FF2B5EF4-FFF2-40B4-BE49-F238E27FC236}">
              <a16:creationId xmlns:a16="http://schemas.microsoft.com/office/drawing/2014/main" id="{8B1F098C-198D-4042-8A7E-46C27D2D6CA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0" name="Line 186">
          <a:extLst>
            <a:ext uri="{FF2B5EF4-FFF2-40B4-BE49-F238E27FC236}">
              <a16:creationId xmlns:a16="http://schemas.microsoft.com/office/drawing/2014/main" id="{6F5CE373-13C2-48A6-AD3D-AB4A9214632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1" name="Line 187">
          <a:extLst>
            <a:ext uri="{FF2B5EF4-FFF2-40B4-BE49-F238E27FC236}">
              <a16:creationId xmlns:a16="http://schemas.microsoft.com/office/drawing/2014/main" id="{0B035FFE-B7C9-485C-B5CE-458FE7634F6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2" name="Line 46">
          <a:extLst>
            <a:ext uri="{FF2B5EF4-FFF2-40B4-BE49-F238E27FC236}">
              <a16:creationId xmlns:a16="http://schemas.microsoft.com/office/drawing/2014/main" id="{287F82B9-A950-43CD-A81B-F92D5B7A6EF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3" name="Line 47">
          <a:extLst>
            <a:ext uri="{FF2B5EF4-FFF2-40B4-BE49-F238E27FC236}">
              <a16:creationId xmlns:a16="http://schemas.microsoft.com/office/drawing/2014/main" id="{0877410B-91F1-4623-9CC6-2387CBFBE26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4" name="Line 48">
          <a:extLst>
            <a:ext uri="{FF2B5EF4-FFF2-40B4-BE49-F238E27FC236}">
              <a16:creationId xmlns:a16="http://schemas.microsoft.com/office/drawing/2014/main" id="{A95518B0-EF80-4252-8A4C-271113C76D8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5" name="Line 49">
          <a:extLst>
            <a:ext uri="{FF2B5EF4-FFF2-40B4-BE49-F238E27FC236}">
              <a16:creationId xmlns:a16="http://schemas.microsoft.com/office/drawing/2014/main" id="{3A272C76-D8BC-414E-832F-90A0B51FAC8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6" name="Line 50">
          <a:extLst>
            <a:ext uri="{FF2B5EF4-FFF2-40B4-BE49-F238E27FC236}">
              <a16:creationId xmlns:a16="http://schemas.microsoft.com/office/drawing/2014/main" id="{CAE20D54-4F99-41B4-98AB-746FDE527B2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7" name="Line 51">
          <a:extLst>
            <a:ext uri="{FF2B5EF4-FFF2-40B4-BE49-F238E27FC236}">
              <a16:creationId xmlns:a16="http://schemas.microsoft.com/office/drawing/2014/main" id="{E9AB50C9-6FD5-4CF7-8F10-142C02BF2AE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8" name="Line 182">
          <a:extLst>
            <a:ext uri="{FF2B5EF4-FFF2-40B4-BE49-F238E27FC236}">
              <a16:creationId xmlns:a16="http://schemas.microsoft.com/office/drawing/2014/main" id="{83DA89A9-53E3-48AD-8264-62EF132FF62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9" name="Line 183">
          <a:extLst>
            <a:ext uri="{FF2B5EF4-FFF2-40B4-BE49-F238E27FC236}">
              <a16:creationId xmlns:a16="http://schemas.microsoft.com/office/drawing/2014/main" id="{51CDABCF-C3A6-42D4-9728-527981B4BCD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0" name="Line 184">
          <a:extLst>
            <a:ext uri="{FF2B5EF4-FFF2-40B4-BE49-F238E27FC236}">
              <a16:creationId xmlns:a16="http://schemas.microsoft.com/office/drawing/2014/main" id="{676CD86A-1B55-4667-B14A-7299EABB3DA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Line 185">
          <a:extLst>
            <a:ext uri="{FF2B5EF4-FFF2-40B4-BE49-F238E27FC236}">
              <a16:creationId xmlns:a16="http://schemas.microsoft.com/office/drawing/2014/main" id="{732CE549-F68A-4BF8-8963-94281724707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2" name="Line 186">
          <a:extLst>
            <a:ext uri="{FF2B5EF4-FFF2-40B4-BE49-F238E27FC236}">
              <a16:creationId xmlns:a16="http://schemas.microsoft.com/office/drawing/2014/main" id="{B0617AFC-8772-4588-BB12-EE82E4756C5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3" name="Line 187">
          <a:extLst>
            <a:ext uri="{FF2B5EF4-FFF2-40B4-BE49-F238E27FC236}">
              <a16:creationId xmlns:a16="http://schemas.microsoft.com/office/drawing/2014/main" id="{7DAC59D6-227C-4551-8B7A-8705ED31094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4" name="Line 46">
          <a:extLst>
            <a:ext uri="{FF2B5EF4-FFF2-40B4-BE49-F238E27FC236}">
              <a16:creationId xmlns:a16="http://schemas.microsoft.com/office/drawing/2014/main" id="{76DD2A55-A601-4F76-A522-751E7ED4A1F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5" name="Line 47">
          <a:extLst>
            <a:ext uri="{FF2B5EF4-FFF2-40B4-BE49-F238E27FC236}">
              <a16:creationId xmlns:a16="http://schemas.microsoft.com/office/drawing/2014/main" id="{2BF2DBD6-19E5-433B-BA5A-16672F86C12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6" name="Line 48">
          <a:extLst>
            <a:ext uri="{FF2B5EF4-FFF2-40B4-BE49-F238E27FC236}">
              <a16:creationId xmlns:a16="http://schemas.microsoft.com/office/drawing/2014/main" id="{2AD20A04-6E96-4565-9F71-4E7D23D56F0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7" name="Line 49">
          <a:extLst>
            <a:ext uri="{FF2B5EF4-FFF2-40B4-BE49-F238E27FC236}">
              <a16:creationId xmlns:a16="http://schemas.microsoft.com/office/drawing/2014/main" id="{2BCAB794-A573-4D4B-9249-2EE90DCE086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8" name="Line 50">
          <a:extLst>
            <a:ext uri="{FF2B5EF4-FFF2-40B4-BE49-F238E27FC236}">
              <a16:creationId xmlns:a16="http://schemas.microsoft.com/office/drawing/2014/main" id="{BE39775B-A1A5-4BE0-8035-1E36DAC5371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9" name="Line 51">
          <a:extLst>
            <a:ext uri="{FF2B5EF4-FFF2-40B4-BE49-F238E27FC236}">
              <a16:creationId xmlns:a16="http://schemas.microsoft.com/office/drawing/2014/main" id="{7A893F5F-0AD0-49AF-8655-7987C572493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0" name="Line 182">
          <a:extLst>
            <a:ext uri="{FF2B5EF4-FFF2-40B4-BE49-F238E27FC236}">
              <a16:creationId xmlns:a16="http://schemas.microsoft.com/office/drawing/2014/main" id="{DDB1FB4F-D619-48F6-9B90-4E62074CE9C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1" name="Line 183">
          <a:extLst>
            <a:ext uri="{FF2B5EF4-FFF2-40B4-BE49-F238E27FC236}">
              <a16:creationId xmlns:a16="http://schemas.microsoft.com/office/drawing/2014/main" id="{81184BB8-A035-4D7C-9991-00A582302A7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2" name="Line 184">
          <a:extLst>
            <a:ext uri="{FF2B5EF4-FFF2-40B4-BE49-F238E27FC236}">
              <a16:creationId xmlns:a16="http://schemas.microsoft.com/office/drawing/2014/main" id="{46467E5E-0FF2-4F95-BCA8-1D4577E03F2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3" name="Line 185">
          <a:extLst>
            <a:ext uri="{FF2B5EF4-FFF2-40B4-BE49-F238E27FC236}">
              <a16:creationId xmlns:a16="http://schemas.microsoft.com/office/drawing/2014/main" id="{9B5191AF-09D1-4B6A-9530-152636BA7C6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4" name="Line 186">
          <a:extLst>
            <a:ext uri="{FF2B5EF4-FFF2-40B4-BE49-F238E27FC236}">
              <a16:creationId xmlns:a16="http://schemas.microsoft.com/office/drawing/2014/main" id="{9C431CEE-A4D7-49E7-B834-CE2ADB6F677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5" name="Line 187">
          <a:extLst>
            <a:ext uri="{FF2B5EF4-FFF2-40B4-BE49-F238E27FC236}">
              <a16:creationId xmlns:a16="http://schemas.microsoft.com/office/drawing/2014/main" id="{F80C9672-0206-48C2-ABA4-D9721C86C52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6" name="Line 46">
          <a:extLst>
            <a:ext uri="{FF2B5EF4-FFF2-40B4-BE49-F238E27FC236}">
              <a16:creationId xmlns:a16="http://schemas.microsoft.com/office/drawing/2014/main" id="{E964280C-BC12-4505-A180-3A261E9F0F1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7" name="Line 47">
          <a:extLst>
            <a:ext uri="{FF2B5EF4-FFF2-40B4-BE49-F238E27FC236}">
              <a16:creationId xmlns:a16="http://schemas.microsoft.com/office/drawing/2014/main" id="{0E33A22E-3F1E-442B-8B89-48DA0EE1392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8" name="Line 48">
          <a:extLst>
            <a:ext uri="{FF2B5EF4-FFF2-40B4-BE49-F238E27FC236}">
              <a16:creationId xmlns:a16="http://schemas.microsoft.com/office/drawing/2014/main" id="{299E2DD0-C10A-470E-89A1-14DC5768A1F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9" name="Line 49">
          <a:extLst>
            <a:ext uri="{FF2B5EF4-FFF2-40B4-BE49-F238E27FC236}">
              <a16:creationId xmlns:a16="http://schemas.microsoft.com/office/drawing/2014/main" id="{99E13EE0-9D67-4851-AEE5-88BA4506216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0" name="Line 50">
          <a:extLst>
            <a:ext uri="{FF2B5EF4-FFF2-40B4-BE49-F238E27FC236}">
              <a16:creationId xmlns:a16="http://schemas.microsoft.com/office/drawing/2014/main" id="{43A96E35-7BC2-4A6F-9851-8322CF26317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1" name="Line 51">
          <a:extLst>
            <a:ext uri="{FF2B5EF4-FFF2-40B4-BE49-F238E27FC236}">
              <a16:creationId xmlns:a16="http://schemas.microsoft.com/office/drawing/2014/main" id="{9223E768-CCF6-4872-8199-61A5C015AF3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2" name="Line 182">
          <a:extLst>
            <a:ext uri="{FF2B5EF4-FFF2-40B4-BE49-F238E27FC236}">
              <a16:creationId xmlns:a16="http://schemas.microsoft.com/office/drawing/2014/main" id="{55E2412D-6324-4DC7-AB0A-3BF3756B494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3" name="Line 183">
          <a:extLst>
            <a:ext uri="{FF2B5EF4-FFF2-40B4-BE49-F238E27FC236}">
              <a16:creationId xmlns:a16="http://schemas.microsoft.com/office/drawing/2014/main" id="{4FB79801-6FAE-44C4-963B-BD01FBE9527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4" name="Line 184">
          <a:extLst>
            <a:ext uri="{FF2B5EF4-FFF2-40B4-BE49-F238E27FC236}">
              <a16:creationId xmlns:a16="http://schemas.microsoft.com/office/drawing/2014/main" id="{A866366A-1036-482F-854A-A6430B057EE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5" name="Line 185">
          <a:extLst>
            <a:ext uri="{FF2B5EF4-FFF2-40B4-BE49-F238E27FC236}">
              <a16:creationId xmlns:a16="http://schemas.microsoft.com/office/drawing/2014/main" id="{CBF095F7-805E-437D-A203-477A09FBA4F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6" name="Line 186">
          <a:extLst>
            <a:ext uri="{FF2B5EF4-FFF2-40B4-BE49-F238E27FC236}">
              <a16:creationId xmlns:a16="http://schemas.microsoft.com/office/drawing/2014/main" id="{54A5AEF4-3428-4941-8029-44B4F503F12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7" name="Line 187">
          <a:extLst>
            <a:ext uri="{FF2B5EF4-FFF2-40B4-BE49-F238E27FC236}">
              <a16:creationId xmlns:a16="http://schemas.microsoft.com/office/drawing/2014/main" id="{7C58AD27-4DFA-48D4-A572-4F71BC00D58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8" name="Line 46">
          <a:extLst>
            <a:ext uri="{FF2B5EF4-FFF2-40B4-BE49-F238E27FC236}">
              <a16:creationId xmlns:a16="http://schemas.microsoft.com/office/drawing/2014/main" id="{AA591DC5-95DD-46E8-BFB3-A7BAFF06D0A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99" name="Line 47">
          <a:extLst>
            <a:ext uri="{FF2B5EF4-FFF2-40B4-BE49-F238E27FC236}">
              <a16:creationId xmlns:a16="http://schemas.microsoft.com/office/drawing/2014/main" id="{6DF804F9-8CA4-498B-8E1C-9ED70134693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0" name="Line 48">
          <a:extLst>
            <a:ext uri="{FF2B5EF4-FFF2-40B4-BE49-F238E27FC236}">
              <a16:creationId xmlns:a16="http://schemas.microsoft.com/office/drawing/2014/main" id="{45137474-0EF9-4378-A5D0-CFF0647CDDA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1" name="Line 49">
          <a:extLst>
            <a:ext uri="{FF2B5EF4-FFF2-40B4-BE49-F238E27FC236}">
              <a16:creationId xmlns:a16="http://schemas.microsoft.com/office/drawing/2014/main" id="{1C37D298-3D0A-4D90-B6DF-84192BF52DD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2" name="Line 50">
          <a:extLst>
            <a:ext uri="{FF2B5EF4-FFF2-40B4-BE49-F238E27FC236}">
              <a16:creationId xmlns:a16="http://schemas.microsoft.com/office/drawing/2014/main" id="{E75535F6-F759-499E-A07C-8F82958FCAC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3" name="Line 51">
          <a:extLst>
            <a:ext uri="{FF2B5EF4-FFF2-40B4-BE49-F238E27FC236}">
              <a16:creationId xmlns:a16="http://schemas.microsoft.com/office/drawing/2014/main" id="{381B0C3B-0442-4A5A-B9B4-5B44C4EB5BC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4" name="Line 182">
          <a:extLst>
            <a:ext uri="{FF2B5EF4-FFF2-40B4-BE49-F238E27FC236}">
              <a16:creationId xmlns:a16="http://schemas.microsoft.com/office/drawing/2014/main" id="{F925D5B1-97E3-4502-9998-2D9D1AA91B2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5" name="Line 183">
          <a:extLst>
            <a:ext uri="{FF2B5EF4-FFF2-40B4-BE49-F238E27FC236}">
              <a16:creationId xmlns:a16="http://schemas.microsoft.com/office/drawing/2014/main" id="{EE9FA4FC-DD9A-4096-8680-FD2ACA4C2FF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6" name="Line 184">
          <a:extLst>
            <a:ext uri="{FF2B5EF4-FFF2-40B4-BE49-F238E27FC236}">
              <a16:creationId xmlns:a16="http://schemas.microsoft.com/office/drawing/2014/main" id="{F5057D4E-B0C7-4FE7-97FE-BEAEA956BB6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7" name="Line 185">
          <a:extLst>
            <a:ext uri="{FF2B5EF4-FFF2-40B4-BE49-F238E27FC236}">
              <a16:creationId xmlns:a16="http://schemas.microsoft.com/office/drawing/2014/main" id="{7A65CB28-E341-4800-B2F2-56A10964804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8" name="Line 186">
          <a:extLst>
            <a:ext uri="{FF2B5EF4-FFF2-40B4-BE49-F238E27FC236}">
              <a16:creationId xmlns:a16="http://schemas.microsoft.com/office/drawing/2014/main" id="{65F729E1-5962-4FCC-BB36-2ED2D5E5EDC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09" name="Line 187">
          <a:extLst>
            <a:ext uri="{FF2B5EF4-FFF2-40B4-BE49-F238E27FC236}">
              <a16:creationId xmlns:a16="http://schemas.microsoft.com/office/drawing/2014/main" id="{9FE82A98-5305-4402-A838-24F4D068BA9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0" name="Line 46">
          <a:extLst>
            <a:ext uri="{FF2B5EF4-FFF2-40B4-BE49-F238E27FC236}">
              <a16:creationId xmlns:a16="http://schemas.microsoft.com/office/drawing/2014/main" id="{3A7665A8-E2C3-4F9C-B91C-99CACBF3330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1" name="Line 47">
          <a:extLst>
            <a:ext uri="{FF2B5EF4-FFF2-40B4-BE49-F238E27FC236}">
              <a16:creationId xmlns:a16="http://schemas.microsoft.com/office/drawing/2014/main" id="{0FD1B59A-09B0-451A-8649-BF571864A58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2" name="Line 48">
          <a:extLst>
            <a:ext uri="{FF2B5EF4-FFF2-40B4-BE49-F238E27FC236}">
              <a16:creationId xmlns:a16="http://schemas.microsoft.com/office/drawing/2014/main" id="{7F07D4CC-D251-4453-BFD1-5B02448BDB3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3" name="Line 49">
          <a:extLst>
            <a:ext uri="{FF2B5EF4-FFF2-40B4-BE49-F238E27FC236}">
              <a16:creationId xmlns:a16="http://schemas.microsoft.com/office/drawing/2014/main" id="{725975BB-057C-4B60-8309-D1847ED8B12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4" name="Line 50">
          <a:extLst>
            <a:ext uri="{FF2B5EF4-FFF2-40B4-BE49-F238E27FC236}">
              <a16:creationId xmlns:a16="http://schemas.microsoft.com/office/drawing/2014/main" id="{87A22CE0-922A-4EA2-B3EA-063F305FED6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5" name="Line 51">
          <a:extLst>
            <a:ext uri="{FF2B5EF4-FFF2-40B4-BE49-F238E27FC236}">
              <a16:creationId xmlns:a16="http://schemas.microsoft.com/office/drawing/2014/main" id="{4F1CAA03-A1B4-4C1C-82B5-4C839088B50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6" name="Line 182">
          <a:extLst>
            <a:ext uri="{FF2B5EF4-FFF2-40B4-BE49-F238E27FC236}">
              <a16:creationId xmlns:a16="http://schemas.microsoft.com/office/drawing/2014/main" id="{F53D683D-F506-45A8-820C-8A636CD2CF5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7" name="Line 183">
          <a:extLst>
            <a:ext uri="{FF2B5EF4-FFF2-40B4-BE49-F238E27FC236}">
              <a16:creationId xmlns:a16="http://schemas.microsoft.com/office/drawing/2014/main" id="{31F27707-2CF5-4471-929C-145F0880AEB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8" name="Line 184">
          <a:extLst>
            <a:ext uri="{FF2B5EF4-FFF2-40B4-BE49-F238E27FC236}">
              <a16:creationId xmlns:a16="http://schemas.microsoft.com/office/drawing/2014/main" id="{F9CE3A76-5C14-4BF7-BAAA-D589441E9C3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19" name="Line 185">
          <a:extLst>
            <a:ext uri="{FF2B5EF4-FFF2-40B4-BE49-F238E27FC236}">
              <a16:creationId xmlns:a16="http://schemas.microsoft.com/office/drawing/2014/main" id="{230FC40E-B7B3-4030-9933-50CDB64AAB2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0" name="Line 186">
          <a:extLst>
            <a:ext uri="{FF2B5EF4-FFF2-40B4-BE49-F238E27FC236}">
              <a16:creationId xmlns:a16="http://schemas.microsoft.com/office/drawing/2014/main" id="{41D1E3D0-CD39-4972-B800-A3B0B6E4319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1" name="Line 187">
          <a:extLst>
            <a:ext uri="{FF2B5EF4-FFF2-40B4-BE49-F238E27FC236}">
              <a16:creationId xmlns:a16="http://schemas.microsoft.com/office/drawing/2014/main" id="{B6332E82-74E4-4078-9ACE-EF411CD581E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2" name="Line 46">
          <a:extLst>
            <a:ext uri="{FF2B5EF4-FFF2-40B4-BE49-F238E27FC236}">
              <a16:creationId xmlns:a16="http://schemas.microsoft.com/office/drawing/2014/main" id="{2C2DD8F6-BFF3-4917-966B-70C30045949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3" name="Line 47">
          <a:extLst>
            <a:ext uri="{FF2B5EF4-FFF2-40B4-BE49-F238E27FC236}">
              <a16:creationId xmlns:a16="http://schemas.microsoft.com/office/drawing/2014/main" id="{00D35701-A4F5-4856-8A22-444E376F1AF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4" name="Line 48">
          <a:extLst>
            <a:ext uri="{FF2B5EF4-FFF2-40B4-BE49-F238E27FC236}">
              <a16:creationId xmlns:a16="http://schemas.microsoft.com/office/drawing/2014/main" id="{518CF969-6AB6-4434-9C50-8F26C66F6DC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5" name="Line 49">
          <a:extLst>
            <a:ext uri="{FF2B5EF4-FFF2-40B4-BE49-F238E27FC236}">
              <a16:creationId xmlns:a16="http://schemas.microsoft.com/office/drawing/2014/main" id="{89D07FBB-AF53-46F7-B01A-8A3C471AD61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6" name="Line 50">
          <a:extLst>
            <a:ext uri="{FF2B5EF4-FFF2-40B4-BE49-F238E27FC236}">
              <a16:creationId xmlns:a16="http://schemas.microsoft.com/office/drawing/2014/main" id="{D32083F2-BF93-429C-9B0A-719A159EA58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7" name="Line 51">
          <a:extLst>
            <a:ext uri="{FF2B5EF4-FFF2-40B4-BE49-F238E27FC236}">
              <a16:creationId xmlns:a16="http://schemas.microsoft.com/office/drawing/2014/main" id="{A56606F0-40FD-4F92-8FA6-F91D0E483E4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8" name="Line 182">
          <a:extLst>
            <a:ext uri="{FF2B5EF4-FFF2-40B4-BE49-F238E27FC236}">
              <a16:creationId xmlns:a16="http://schemas.microsoft.com/office/drawing/2014/main" id="{2588EBCF-07B3-4C39-BB1E-7E6552D7D9A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9" name="Line 183">
          <a:extLst>
            <a:ext uri="{FF2B5EF4-FFF2-40B4-BE49-F238E27FC236}">
              <a16:creationId xmlns:a16="http://schemas.microsoft.com/office/drawing/2014/main" id="{80CA27A3-9412-4401-A2F4-5B596937FEC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0" name="Line 184">
          <a:extLst>
            <a:ext uri="{FF2B5EF4-FFF2-40B4-BE49-F238E27FC236}">
              <a16:creationId xmlns:a16="http://schemas.microsoft.com/office/drawing/2014/main" id="{4865C779-48B0-4793-9548-4694A7DE4A6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1" name="Line 185">
          <a:extLst>
            <a:ext uri="{FF2B5EF4-FFF2-40B4-BE49-F238E27FC236}">
              <a16:creationId xmlns:a16="http://schemas.microsoft.com/office/drawing/2014/main" id="{DC1D91B2-BD7C-4F80-8E55-E993A812EB9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2" name="Line 186">
          <a:extLst>
            <a:ext uri="{FF2B5EF4-FFF2-40B4-BE49-F238E27FC236}">
              <a16:creationId xmlns:a16="http://schemas.microsoft.com/office/drawing/2014/main" id="{20A550C6-B565-44B1-9FB7-606FC4427C2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3" name="Line 187">
          <a:extLst>
            <a:ext uri="{FF2B5EF4-FFF2-40B4-BE49-F238E27FC236}">
              <a16:creationId xmlns:a16="http://schemas.microsoft.com/office/drawing/2014/main" id="{71291221-C109-4586-96E3-657F5EDD17E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4" name="Line 46">
          <a:extLst>
            <a:ext uri="{FF2B5EF4-FFF2-40B4-BE49-F238E27FC236}">
              <a16:creationId xmlns:a16="http://schemas.microsoft.com/office/drawing/2014/main" id="{761CD3B0-195D-4E1D-8A9F-83862CBD5D7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5" name="Line 47">
          <a:extLst>
            <a:ext uri="{FF2B5EF4-FFF2-40B4-BE49-F238E27FC236}">
              <a16:creationId xmlns:a16="http://schemas.microsoft.com/office/drawing/2014/main" id="{BD31F33C-15AC-49E3-AD15-7B5D5A22F64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6" name="Line 48">
          <a:extLst>
            <a:ext uri="{FF2B5EF4-FFF2-40B4-BE49-F238E27FC236}">
              <a16:creationId xmlns:a16="http://schemas.microsoft.com/office/drawing/2014/main" id="{4A47EE4B-A443-4A70-84A9-E69615644BF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7" name="Line 49">
          <a:extLst>
            <a:ext uri="{FF2B5EF4-FFF2-40B4-BE49-F238E27FC236}">
              <a16:creationId xmlns:a16="http://schemas.microsoft.com/office/drawing/2014/main" id="{C78500B0-741D-430A-872F-342BDF39292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8" name="Line 50">
          <a:extLst>
            <a:ext uri="{FF2B5EF4-FFF2-40B4-BE49-F238E27FC236}">
              <a16:creationId xmlns:a16="http://schemas.microsoft.com/office/drawing/2014/main" id="{BF59C290-6185-45BD-850B-791CEE0E382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9" name="Line 51">
          <a:extLst>
            <a:ext uri="{FF2B5EF4-FFF2-40B4-BE49-F238E27FC236}">
              <a16:creationId xmlns:a16="http://schemas.microsoft.com/office/drawing/2014/main" id="{61A65897-29DF-4ACA-AFFE-E3BFF1B71C1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0" name="Line 182">
          <a:extLst>
            <a:ext uri="{FF2B5EF4-FFF2-40B4-BE49-F238E27FC236}">
              <a16:creationId xmlns:a16="http://schemas.microsoft.com/office/drawing/2014/main" id="{53A88419-018C-4E07-8814-55ABEBF53EC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1" name="Line 183">
          <a:extLst>
            <a:ext uri="{FF2B5EF4-FFF2-40B4-BE49-F238E27FC236}">
              <a16:creationId xmlns:a16="http://schemas.microsoft.com/office/drawing/2014/main" id="{E54C6D5F-53D3-4698-8FE3-4C748C616C5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2" name="Line 184">
          <a:extLst>
            <a:ext uri="{FF2B5EF4-FFF2-40B4-BE49-F238E27FC236}">
              <a16:creationId xmlns:a16="http://schemas.microsoft.com/office/drawing/2014/main" id="{43EF56C0-A2AB-418D-BF1A-84735560B6F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3" name="Line 185">
          <a:extLst>
            <a:ext uri="{FF2B5EF4-FFF2-40B4-BE49-F238E27FC236}">
              <a16:creationId xmlns:a16="http://schemas.microsoft.com/office/drawing/2014/main" id="{2DA66EB5-5CFA-4182-86FC-351F6B1B90B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4" name="Line 186">
          <a:extLst>
            <a:ext uri="{FF2B5EF4-FFF2-40B4-BE49-F238E27FC236}">
              <a16:creationId xmlns:a16="http://schemas.microsoft.com/office/drawing/2014/main" id="{1010C7C9-A0EE-4507-96AE-601A482CE16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5" name="Line 187">
          <a:extLst>
            <a:ext uri="{FF2B5EF4-FFF2-40B4-BE49-F238E27FC236}">
              <a16:creationId xmlns:a16="http://schemas.microsoft.com/office/drawing/2014/main" id="{7A619DA0-C1DD-40BC-8662-AB86E316509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7A85F591-CCC8-4ECD-84C4-FB4F406139FE}"/>
            </a:ext>
          </a:extLst>
        </xdr:cNvPr>
        <xdr:cNvSpPr txBox="1">
          <a:spLocks noChangeArrowheads="1"/>
        </xdr:cNvSpPr>
      </xdr:nvSpPr>
      <xdr:spPr bwMode="auto">
        <a:xfrm>
          <a:off x="112776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3439B035-2238-476F-A721-0CC43D4B4D2B}"/>
            </a:ext>
          </a:extLst>
        </xdr:cNvPr>
        <xdr:cNvSpPr txBox="1">
          <a:spLocks noChangeArrowheads="1"/>
        </xdr:cNvSpPr>
      </xdr:nvSpPr>
      <xdr:spPr bwMode="auto">
        <a:xfrm>
          <a:off x="112776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E6FD1017-586C-4DC4-BFEF-BC15703B7A28}"/>
            </a:ext>
          </a:extLst>
        </xdr:cNvPr>
        <xdr:cNvSpPr txBox="1">
          <a:spLocks noChangeArrowheads="1"/>
        </xdr:cNvSpPr>
      </xdr:nvSpPr>
      <xdr:spPr bwMode="auto">
        <a:xfrm>
          <a:off x="112776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2C04A675-1635-41BD-A7FA-F9C334F281A6}"/>
            </a:ext>
          </a:extLst>
        </xdr:cNvPr>
        <xdr:cNvSpPr txBox="1">
          <a:spLocks noChangeArrowheads="1"/>
        </xdr:cNvSpPr>
      </xdr:nvSpPr>
      <xdr:spPr bwMode="auto">
        <a:xfrm>
          <a:off x="11277600" y="1040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0" name="Line 46">
          <a:extLst>
            <a:ext uri="{FF2B5EF4-FFF2-40B4-BE49-F238E27FC236}">
              <a16:creationId xmlns:a16="http://schemas.microsoft.com/office/drawing/2014/main" id="{DCE2907E-D550-4001-8FED-C8EBFAF95E1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1" name="Line 47">
          <a:extLst>
            <a:ext uri="{FF2B5EF4-FFF2-40B4-BE49-F238E27FC236}">
              <a16:creationId xmlns:a16="http://schemas.microsoft.com/office/drawing/2014/main" id="{F07425D5-3065-4370-A4C7-DE198E09003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2" name="Line 48">
          <a:extLst>
            <a:ext uri="{FF2B5EF4-FFF2-40B4-BE49-F238E27FC236}">
              <a16:creationId xmlns:a16="http://schemas.microsoft.com/office/drawing/2014/main" id="{A6AE0DF7-EE10-4E2A-BFFF-8DCE191BF89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3" name="Line 49">
          <a:extLst>
            <a:ext uri="{FF2B5EF4-FFF2-40B4-BE49-F238E27FC236}">
              <a16:creationId xmlns:a16="http://schemas.microsoft.com/office/drawing/2014/main" id="{F8A4530E-F05B-47D9-8FEE-78918856EA2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4" name="Line 50">
          <a:extLst>
            <a:ext uri="{FF2B5EF4-FFF2-40B4-BE49-F238E27FC236}">
              <a16:creationId xmlns:a16="http://schemas.microsoft.com/office/drawing/2014/main" id="{3F75525F-422B-4D5C-AEE4-6E24B71E16B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5" name="Line 51">
          <a:extLst>
            <a:ext uri="{FF2B5EF4-FFF2-40B4-BE49-F238E27FC236}">
              <a16:creationId xmlns:a16="http://schemas.microsoft.com/office/drawing/2014/main" id="{F96C1B4B-88D3-4885-A7D3-F09A1A4BA73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6" name="Line 182">
          <a:extLst>
            <a:ext uri="{FF2B5EF4-FFF2-40B4-BE49-F238E27FC236}">
              <a16:creationId xmlns:a16="http://schemas.microsoft.com/office/drawing/2014/main" id="{2D329816-69A5-4B76-BF8B-FC23A451C32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7" name="Line 183">
          <a:extLst>
            <a:ext uri="{FF2B5EF4-FFF2-40B4-BE49-F238E27FC236}">
              <a16:creationId xmlns:a16="http://schemas.microsoft.com/office/drawing/2014/main" id="{270297E3-4282-4489-A4AC-2D784692E65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8" name="Line 184">
          <a:extLst>
            <a:ext uri="{FF2B5EF4-FFF2-40B4-BE49-F238E27FC236}">
              <a16:creationId xmlns:a16="http://schemas.microsoft.com/office/drawing/2014/main" id="{419123B0-D28A-4FF9-A4F4-B137D99B3CD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9" name="Line 185">
          <a:extLst>
            <a:ext uri="{FF2B5EF4-FFF2-40B4-BE49-F238E27FC236}">
              <a16:creationId xmlns:a16="http://schemas.microsoft.com/office/drawing/2014/main" id="{C8BA4D2A-CDE5-4ABC-8165-FA543168019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0" name="Line 186">
          <a:extLst>
            <a:ext uri="{FF2B5EF4-FFF2-40B4-BE49-F238E27FC236}">
              <a16:creationId xmlns:a16="http://schemas.microsoft.com/office/drawing/2014/main" id="{954DF72D-ECCD-4C63-9C1D-7ABF67E7998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1" name="Line 187">
          <a:extLst>
            <a:ext uri="{FF2B5EF4-FFF2-40B4-BE49-F238E27FC236}">
              <a16:creationId xmlns:a16="http://schemas.microsoft.com/office/drawing/2014/main" id="{5E6300D4-1443-4BA3-9790-F02A72A21FD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2" name="Line 46">
          <a:extLst>
            <a:ext uri="{FF2B5EF4-FFF2-40B4-BE49-F238E27FC236}">
              <a16:creationId xmlns:a16="http://schemas.microsoft.com/office/drawing/2014/main" id="{9166E8E2-EE92-45E4-95D9-2C1AC1001F2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3" name="Line 47">
          <a:extLst>
            <a:ext uri="{FF2B5EF4-FFF2-40B4-BE49-F238E27FC236}">
              <a16:creationId xmlns:a16="http://schemas.microsoft.com/office/drawing/2014/main" id="{1DB95492-2A9E-4267-B36C-8DBAF1A7CD8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4" name="Line 48">
          <a:extLst>
            <a:ext uri="{FF2B5EF4-FFF2-40B4-BE49-F238E27FC236}">
              <a16:creationId xmlns:a16="http://schemas.microsoft.com/office/drawing/2014/main" id="{204F2F92-A12B-4FAC-B38B-2ED4A9C458D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5" name="Line 49">
          <a:extLst>
            <a:ext uri="{FF2B5EF4-FFF2-40B4-BE49-F238E27FC236}">
              <a16:creationId xmlns:a16="http://schemas.microsoft.com/office/drawing/2014/main" id="{6D141756-9A23-47B2-A89B-C683DE5234C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6" name="Line 50">
          <a:extLst>
            <a:ext uri="{FF2B5EF4-FFF2-40B4-BE49-F238E27FC236}">
              <a16:creationId xmlns:a16="http://schemas.microsoft.com/office/drawing/2014/main" id="{41B73265-6AB6-4EAD-8D0C-67B19322A7E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7" name="Line 51">
          <a:extLst>
            <a:ext uri="{FF2B5EF4-FFF2-40B4-BE49-F238E27FC236}">
              <a16:creationId xmlns:a16="http://schemas.microsoft.com/office/drawing/2014/main" id="{20B88C4A-BF13-4622-A6CA-83D2F5E8A76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8" name="Line 182">
          <a:extLst>
            <a:ext uri="{FF2B5EF4-FFF2-40B4-BE49-F238E27FC236}">
              <a16:creationId xmlns:a16="http://schemas.microsoft.com/office/drawing/2014/main" id="{CA850761-A758-41BB-B533-75526BDFFE3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9" name="Line 183">
          <a:extLst>
            <a:ext uri="{FF2B5EF4-FFF2-40B4-BE49-F238E27FC236}">
              <a16:creationId xmlns:a16="http://schemas.microsoft.com/office/drawing/2014/main" id="{4AD094FD-E8C7-4D6C-94E8-5008E763BEF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0" name="Line 184">
          <a:extLst>
            <a:ext uri="{FF2B5EF4-FFF2-40B4-BE49-F238E27FC236}">
              <a16:creationId xmlns:a16="http://schemas.microsoft.com/office/drawing/2014/main" id="{39FA7E93-7CE9-470A-861E-DBE8EFC1E09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1" name="Line 185">
          <a:extLst>
            <a:ext uri="{FF2B5EF4-FFF2-40B4-BE49-F238E27FC236}">
              <a16:creationId xmlns:a16="http://schemas.microsoft.com/office/drawing/2014/main" id="{69BC2313-9EBF-47C8-9039-65929AAEE36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2" name="Line 186">
          <a:extLst>
            <a:ext uri="{FF2B5EF4-FFF2-40B4-BE49-F238E27FC236}">
              <a16:creationId xmlns:a16="http://schemas.microsoft.com/office/drawing/2014/main" id="{A8264C03-E33B-45CA-929F-1DB84875509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3" name="Line 187">
          <a:extLst>
            <a:ext uri="{FF2B5EF4-FFF2-40B4-BE49-F238E27FC236}">
              <a16:creationId xmlns:a16="http://schemas.microsoft.com/office/drawing/2014/main" id="{A20A24C6-B9A7-462B-97A5-1BA1EE3355E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4" name="Line 46">
          <a:extLst>
            <a:ext uri="{FF2B5EF4-FFF2-40B4-BE49-F238E27FC236}">
              <a16:creationId xmlns:a16="http://schemas.microsoft.com/office/drawing/2014/main" id="{4454A247-C5EB-4E55-8EB4-3501FCE1137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5" name="Line 47">
          <a:extLst>
            <a:ext uri="{FF2B5EF4-FFF2-40B4-BE49-F238E27FC236}">
              <a16:creationId xmlns:a16="http://schemas.microsoft.com/office/drawing/2014/main" id="{93B86885-5712-47E6-97B9-6570BE54451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6" name="Line 48">
          <a:extLst>
            <a:ext uri="{FF2B5EF4-FFF2-40B4-BE49-F238E27FC236}">
              <a16:creationId xmlns:a16="http://schemas.microsoft.com/office/drawing/2014/main" id="{21150CCF-6A1B-42B1-9375-548B8A20F18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7" name="Line 49">
          <a:extLst>
            <a:ext uri="{FF2B5EF4-FFF2-40B4-BE49-F238E27FC236}">
              <a16:creationId xmlns:a16="http://schemas.microsoft.com/office/drawing/2014/main" id="{07FC6643-F612-40E3-9E2F-12B5FB0CBC2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8" name="Line 50">
          <a:extLst>
            <a:ext uri="{FF2B5EF4-FFF2-40B4-BE49-F238E27FC236}">
              <a16:creationId xmlns:a16="http://schemas.microsoft.com/office/drawing/2014/main" id="{625ACE80-3459-4734-BE1E-70FCC78792A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9" name="Line 51">
          <a:extLst>
            <a:ext uri="{FF2B5EF4-FFF2-40B4-BE49-F238E27FC236}">
              <a16:creationId xmlns:a16="http://schemas.microsoft.com/office/drawing/2014/main" id="{67BD0317-6EB7-4BEF-999B-B47690B1CAE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0" name="Line 182">
          <a:extLst>
            <a:ext uri="{FF2B5EF4-FFF2-40B4-BE49-F238E27FC236}">
              <a16:creationId xmlns:a16="http://schemas.microsoft.com/office/drawing/2014/main" id="{1766DEE7-113E-4102-965D-ABA1CE030D4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1" name="Line 183">
          <a:extLst>
            <a:ext uri="{FF2B5EF4-FFF2-40B4-BE49-F238E27FC236}">
              <a16:creationId xmlns:a16="http://schemas.microsoft.com/office/drawing/2014/main" id="{2A37E032-E90A-4540-9455-A57EEE58F23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2" name="Line 184">
          <a:extLst>
            <a:ext uri="{FF2B5EF4-FFF2-40B4-BE49-F238E27FC236}">
              <a16:creationId xmlns:a16="http://schemas.microsoft.com/office/drawing/2014/main" id="{D224A1B6-AC2B-4BE5-BC3C-798CF4BB8A3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3" name="Line 185">
          <a:extLst>
            <a:ext uri="{FF2B5EF4-FFF2-40B4-BE49-F238E27FC236}">
              <a16:creationId xmlns:a16="http://schemas.microsoft.com/office/drawing/2014/main" id="{4CC610D1-DEC1-447F-A8F6-ED1B3540C4A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4" name="Line 186">
          <a:extLst>
            <a:ext uri="{FF2B5EF4-FFF2-40B4-BE49-F238E27FC236}">
              <a16:creationId xmlns:a16="http://schemas.microsoft.com/office/drawing/2014/main" id="{96701938-AB31-48AC-8CB1-E325DD8A36A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5" name="Line 187">
          <a:extLst>
            <a:ext uri="{FF2B5EF4-FFF2-40B4-BE49-F238E27FC236}">
              <a16:creationId xmlns:a16="http://schemas.microsoft.com/office/drawing/2014/main" id="{C1B5F279-A37B-4DE8-B863-FA16200C12A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6" name="Line 46">
          <a:extLst>
            <a:ext uri="{FF2B5EF4-FFF2-40B4-BE49-F238E27FC236}">
              <a16:creationId xmlns:a16="http://schemas.microsoft.com/office/drawing/2014/main" id="{E4EFEEB1-4A86-4156-8254-7518DCA1FB6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7" name="Line 47">
          <a:extLst>
            <a:ext uri="{FF2B5EF4-FFF2-40B4-BE49-F238E27FC236}">
              <a16:creationId xmlns:a16="http://schemas.microsoft.com/office/drawing/2014/main" id="{01488792-A5BF-4E62-92C7-AC8936CAB22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8" name="Line 48">
          <a:extLst>
            <a:ext uri="{FF2B5EF4-FFF2-40B4-BE49-F238E27FC236}">
              <a16:creationId xmlns:a16="http://schemas.microsoft.com/office/drawing/2014/main" id="{F1586405-01EB-4A3D-90B1-0952E00094D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9" name="Line 49">
          <a:extLst>
            <a:ext uri="{FF2B5EF4-FFF2-40B4-BE49-F238E27FC236}">
              <a16:creationId xmlns:a16="http://schemas.microsoft.com/office/drawing/2014/main" id="{3B0C9C96-94D1-4C59-BCF6-A185A0BC218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0" name="Line 50">
          <a:extLst>
            <a:ext uri="{FF2B5EF4-FFF2-40B4-BE49-F238E27FC236}">
              <a16:creationId xmlns:a16="http://schemas.microsoft.com/office/drawing/2014/main" id="{CC65BB39-40DE-427D-8A54-7466442C376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1" name="Line 51">
          <a:extLst>
            <a:ext uri="{FF2B5EF4-FFF2-40B4-BE49-F238E27FC236}">
              <a16:creationId xmlns:a16="http://schemas.microsoft.com/office/drawing/2014/main" id="{DD9F33E9-F8F9-4E5D-A296-1B04C2FBEBF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2" name="Line 182">
          <a:extLst>
            <a:ext uri="{FF2B5EF4-FFF2-40B4-BE49-F238E27FC236}">
              <a16:creationId xmlns:a16="http://schemas.microsoft.com/office/drawing/2014/main" id="{53F25792-442C-4692-A972-2EE12425CB2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3" name="Line 183">
          <a:extLst>
            <a:ext uri="{FF2B5EF4-FFF2-40B4-BE49-F238E27FC236}">
              <a16:creationId xmlns:a16="http://schemas.microsoft.com/office/drawing/2014/main" id="{2A65350A-6189-4653-A0CD-AB9821ABC18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4" name="Line 184">
          <a:extLst>
            <a:ext uri="{FF2B5EF4-FFF2-40B4-BE49-F238E27FC236}">
              <a16:creationId xmlns:a16="http://schemas.microsoft.com/office/drawing/2014/main" id="{118F38BF-F7D9-4385-B766-63B873FAA5D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5" name="Line 185">
          <a:extLst>
            <a:ext uri="{FF2B5EF4-FFF2-40B4-BE49-F238E27FC236}">
              <a16:creationId xmlns:a16="http://schemas.microsoft.com/office/drawing/2014/main" id="{82CFA41E-189C-4365-8E37-8D17B43A669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6" name="Line 186">
          <a:extLst>
            <a:ext uri="{FF2B5EF4-FFF2-40B4-BE49-F238E27FC236}">
              <a16:creationId xmlns:a16="http://schemas.microsoft.com/office/drawing/2014/main" id="{8D2F2830-861E-411F-984C-C3F654AED51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7" name="Line 187">
          <a:extLst>
            <a:ext uri="{FF2B5EF4-FFF2-40B4-BE49-F238E27FC236}">
              <a16:creationId xmlns:a16="http://schemas.microsoft.com/office/drawing/2014/main" id="{BD05AD11-9354-488E-A285-672C876AC94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8" name="Line 46">
          <a:extLst>
            <a:ext uri="{FF2B5EF4-FFF2-40B4-BE49-F238E27FC236}">
              <a16:creationId xmlns:a16="http://schemas.microsoft.com/office/drawing/2014/main" id="{B9E6ADD8-FCF1-422C-AD08-ACBF6642B71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99" name="Line 47">
          <a:extLst>
            <a:ext uri="{FF2B5EF4-FFF2-40B4-BE49-F238E27FC236}">
              <a16:creationId xmlns:a16="http://schemas.microsoft.com/office/drawing/2014/main" id="{9B73B368-021A-4616-AD85-F727064F24C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0" name="Line 48">
          <a:extLst>
            <a:ext uri="{FF2B5EF4-FFF2-40B4-BE49-F238E27FC236}">
              <a16:creationId xmlns:a16="http://schemas.microsoft.com/office/drawing/2014/main" id="{B3482D90-B326-479E-AF00-249DECE3186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1" name="Line 49">
          <a:extLst>
            <a:ext uri="{FF2B5EF4-FFF2-40B4-BE49-F238E27FC236}">
              <a16:creationId xmlns:a16="http://schemas.microsoft.com/office/drawing/2014/main" id="{F14A3091-2CB6-41D8-90D4-A02CBE2BA31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2" name="Line 50">
          <a:extLst>
            <a:ext uri="{FF2B5EF4-FFF2-40B4-BE49-F238E27FC236}">
              <a16:creationId xmlns:a16="http://schemas.microsoft.com/office/drawing/2014/main" id="{E058C345-FF7F-4B8B-921E-6D7A6E109BD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3" name="Line 51">
          <a:extLst>
            <a:ext uri="{FF2B5EF4-FFF2-40B4-BE49-F238E27FC236}">
              <a16:creationId xmlns:a16="http://schemas.microsoft.com/office/drawing/2014/main" id="{D6F105C9-917B-4EFE-9908-C087F88AA2B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4" name="Line 182">
          <a:extLst>
            <a:ext uri="{FF2B5EF4-FFF2-40B4-BE49-F238E27FC236}">
              <a16:creationId xmlns:a16="http://schemas.microsoft.com/office/drawing/2014/main" id="{E2784F51-6B05-46CB-AB80-715E45F53CE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5" name="Line 183">
          <a:extLst>
            <a:ext uri="{FF2B5EF4-FFF2-40B4-BE49-F238E27FC236}">
              <a16:creationId xmlns:a16="http://schemas.microsoft.com/office/drawing/2014/main" id="{9DEE34DD-F956-439D-B7F4-7C7A8BB320E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6" name="Line 184">
          <a:extLst>
            <a:ext uri="{FF2B5EF4-FFF2-40B4-BE49-F238E27FC236}">
              <a16:creationId xmlns:a16="http://schemas.microsoft.com/office/drawing/2014/main" id="{88DA2A37-B9CD-4C61-A5FE-24E106740C6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7" name="Line 185">
          <a:extLst>
            <a:ext uri="{FF2B5EF4-FFF2-40B4-BE49-F238E27FC236}">
              <a16:creationId xmlns:a16="http://schemas.microsoft.com/office/drawing/2014/main" id="{143BB4FB-67E6-466B-B793-5A847CB9FB8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8" name="Line 186">
          <a:extLst>
            <a:ext uri="{FF2B5EF4-FFF2-40B4-BE49-F238E27FC236}">
              <a16:creationId xmlns:a16="http://schemas.microsoft.com/office/drawing/2014/main" id="{8187372D-46E3-4BDA-9708-6CA748F5AFF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09" name="Line 187">
          <a:extLst>
            <a:ext uri="{FF2B5EF4-FFF2-40B4-BE49-F238E27FC236}">
              <a16:creationId xmlns:a16="http://schemas.microsoft.com/office/drawing/2014/main" id="{5126685A-193F-46F3-91A3-7A83D8938C6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0" name="Line 46">
          <a:extLst>
            <a:ext uri="{FF2B5EF4-FFF2-40B4-BE49-F238E27FC236}">
              <a16:creationId xmlns:a16="http://schemas.microsoft.com/office/drawing/2014/main" id="{EEE9DCD8-B606-4B30-B059-9ED43DB8D75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1" name="Line 47">
          <a:extLst>
            <a:ext uri="{FF2B5EF4-FFF2-40B4-BE49-F238E27FC236}">
              <a16:creationId xmlns:a16="http://schemas.microsoft.com/office/drawing/2014/main" id="{B4E1778A-E40F-4DFC-8CA7-217E1FDB45C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2" name="Line 48">
          <a:extLst>
            <a:ext uri="{FF2B5EF4-FFF2-40B4-BE49-F238E27FC236}">
              <a16:creationId xmlns:a16="http://schemas.microsoft.com/office/drawing/2014/main" id="{C23A9349-2847-48F9-A048-DDAE68E40AA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3" name="Line 49">
          <a:extLst>
            <a:ext uri="{FF2B5EF4-FFF2-40B4-BE49-F238E27FC236}">
              <a16:creationId xmlns:a16="http://schemas.microsoft.com/office/drawing/2014/main" id="{C320639F-3178-4619-9735-7A2E1524C0A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4" name="Line 50">
          <a:extLst>
            <a:ext uri="{FF2B5EF4-FFF2-40B4-BE49-F238E27FC236}">
              <a16:creationId xmlns:a16="http://schemas.microsoft.com/office/drawing/2014/main" id="{D0E084BF-8F0F-414D-9CF6-030C1FA1410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5" name="Line 51">
          <a:extLst>
            <a:ext uri="{FF2B5EF4-FFF2-40B4-BE49-F238E27FC236}">
              <a16:creationId xmlns:a16="http://schemas.microsoft.com/office/drawing/2014/main" id="{35A35A72-536C-4F37-8063-7BD4638F488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6" name="Line 182">
          <a:extLst>
            <a:ext uri="{FF2B5EF4-FFF2-40B4-BE49-F238E27FC236}">
              <a16:creationId xmlns:a16="http://schemas.microsoft.com/office/drawing/2014/main" id="{2534B375-AFE0-4631-805D-AD1FACC65C3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7" name="Line 183">
          <a:extLst>
            <a:ext uri="{FF2B5EF4-FFF2-40B4-BE49-F238E27FC236}">
              <a16:creationId xmlns:a16="http://schemas.microsoft.com/office/drawing/2014/main" id="{D4E4F7F2-6822-495A-9D26-43228CD627DB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8" name="Line 184">
          <a:extLst>
            <a:ext uri="{FF2B5EF4-FFF2-40B4-BE49-F238E27FC236}">
              <a16:creationId xmlns:a16="http://schemas.microsoft.com/office/drawing/2014/main" id="{2C4753D6-6F75-4E3B-B27D-21C2BF449A9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19" name="Line 185">
          <a:extLst>
            <a:ext uri="{FF2B5EF4-FFF2-40B4-BE49-F238E27FC236}">
              <a16:creationId xmlns:a16="http://schemas.microsoft.com/office/drawing/2014/main" id="{924E8C07-BF46-41CB-A464-3F6A44A2890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0" name="Line 186">
          <a:extLst>
            <a:ext uri="{FF2B5EF4-FFF2-40B4-BE49-F238E27FC236}">
              <a16:creationId xmlns:a16="http://schemas.microsoft.com/office/drawing/2014/main" id="{0CE42191-F469-42CF-A318-08D28B05EC2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1" name="Line 187">
          <a:extLst>
            <a:ext uri="{FF2B5EF4-FFF2-40B4-BE49-F238E27FC236}">
              <a16:creationId xmlns:a16="http://schemas.microsoft.com/office/drawing/2014/main" id="{8FCA17A6-AC27-49B7-9233-F782759AF56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2" name="Line 46">
          <a:extLst>
            <a:ext uri="{FF2B5EF4-FFF2-40B4-BE49-F238E27FC236}">
              <a16:creationId xmlns:a16="http://schemas.microsoft.com/office/drawing/2014/main" id="{03E46BC5-76A2-4A7B-AD4D-E0A13CCE546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3" name="Line 47">
          <a:extLst>
            <a:ext uri="{FF2B5EF4-FFF2-40B4-BE49-F238E27FC236}">
              <a16:creationId xmlns:a16="http://schemas.microsoft.com/office/drawing/2014/main" id="{670E1BF4-484C-4C8B-8B76-485394FF6D6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4" name="Line 48">
          <a:extLst>
            <a:ext uri="{FF2B5EF4-FFF2-40B4-BE49-F238E27FC236}">
              <a16:creationId xmlns:a16="http://schemas.microsoft.com/office/drawing/2014/main" id="{260A9D2D-56DB-4A88-B261-917F1DE87C6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5" name="Line 49">
          <a:extLst>
            <a:ext uri="{FF2B5EF4-FFF2-40B4-BE49-F238E27FC236}">
              <a16:creationId xmlns:a16="http://schemas.microsoft.com/office/drawing/2014/main" id="{960D98D9-0001-4FCE-8FE3-3C0A3B5FCCB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6" name="Line 50">
          <a:extLst>
            <a:ext uri="{FF2B5EF4-FFF2-40B4-BE49-F238E27FC236}">
              <a16:creationId xmlns:a16="http://schemas.microsoft.com/office/drawing/2014/main" id="{5AD6A796-03A2-4896-A892-91104883F7F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7" name="Line 51">
          <a:extLst>
            <a:ext uri="{FF2B5EF4-FFF2-40B4-BE49-F238E27FC236}">
              <a16:creationId xmlns:a16="http://schemas.microsoft.com/office/drawing/2014/main" id="{B13BB874-9D66-40AB-A709-D92B333DF05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8" name="Line 182">
          <a:extLst>
            <a:ext uri="{FF2B5EF4-FFF2-40B4-BE49-F238E27FC236}">
              <a16:creationId xmlns:a16="http://schemas.microsoft.com/office/drawing/2014/main" id="{BCF02FC6-5742-40E3-9658-65C02A719E3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29" name="Line 183">
          <a:extLst>
            <a:ext uri="{FF2B5EF4-FFF2-40B4-BE49-F238E27FC236}">
              <a16:creationId xmlns:a16="http://schemas.microsoft.com/office/drawing/2014/main" id="{BE8BD275-C418-4327-B378-C8AB346B32F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0" name="Line 184">
          <a:extLst>
            <a:ext uri="{FF2B5EF4-FFF2-40B4-BE49-F238E27FC236}">
              <a16:creationId xmlns:a16="http://schemas.microsoft.com/office/drawing/2014/main" id="{27D4E3DC-5EFF-40E2-A718-A7D7EB46082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1" name="Line 185">
          <a:extLst>
            <a:ext uri="{FF2B5EF4-FFF2-40B4-BE49-F238E27FC236}">
              <a16:creationId xmlns:a16="http://schemas.microsoft.com/office/drawing/2014/main" id="{A7281A31-1A14-4874-A59A-C9532427F7F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2" name="Line 186">
          <a:extLst>
            <a:ext uri="{FF2B5EF4-FFF2-40B4-BE49-F238E27FC236}">
              <a16:creationId xmlns:a16="http://schemas.microsoft.com/office/drawing/2014/main" id="{A50D1D11-B52E-4A32-90F9-21A1841D9AF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3" name="Line 187">
          <a:extLst>
            <a:ext uri="{FF2B5EF4-FFF2-40B4-BE49-F238E27FC236}">
              <a16:creationId xmlns:a16="http://schemas.microsoft.com/office/drawing/2014/main" id="{687BEC22-431B-4886-9AF1-0F6557BBCEC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4" name="Line 46">
          <a:extLst>
            <a:ext uri="{FF2B5EF4-FFF2-40B4-BE49-F238E27FC236}">
              <a16:creationId xmlns:a16="http://schemas.microsoft.com/office/drawing/2014/main" id="{CC2F6269-2588-4B19-ABF3-429537B82F1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5" name="Line 47">
          <a:extLst>
            <a:ext uri="{FF2B5EF4-FFF2-40B4-BE49-F238E27FC236}">
              <a16:creationId xmlns:a16="http://schemas.microsoft.com/office/drawing/2014/main" id="{C61FB57E-049B-4A24-B170-63A2CF6BA24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6" name="Line 48">
          <a:extLst>
            <a:ext uri="{FF2B5EF4-FFF2-40B4-BE49-F238E27FC236}">
              <a16:creationId xmlns:a16="http://schemas.microsoft.com/office/drawing/2014/main" id="{4E581D3B-C655-4E06-884E-8DBE4515FF9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7" name="Line 49">
          <a:extLst>
            <a:ext uri="{FF2B5EF4-FFF2-40B4-BE49-F238E27FC236}">
              <a16:creationId xmlns:a16="http://schemas.microsoft.com/office/drawing/2014/main" id="{B8BD6F95-A43F-4EA6-8CC7-E67E573EEB2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8" name="Line 50">
          <a:extLst>
            <a:ext uri="{FF2B5EF4-FFF2-40B4-BE49-F238E27FC236}">
              <a16:creationId xmlns:a16="http://schemas.microsoft.com/office/drawing/2014/main" id="{A81FE001-81B5-4FA0-969C-7DC34136C6B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39" name="Line 51">
          <a:extLst>
            <a:ext uri="{FF2B5EF4-FFF2-40B4-BE49-F238E27FC236}">
              <a16:creationId xmlns:a16="http://schemas.microsoft.com/office/drawing/2014/main" id="{469069BA-5091-4047-B84C-F413C313704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0" name="Line 182">
          <a:extLst>
            <a:ext uri="{FF2B5EF4-FFF2-40B4-BE49-F238E27FC236}">
              <a16:creationId xmlns:a16="http://schemas.microsoft.com/office/drawing/2014/main" id="{11CABA6D-62BE-4021-B874-031DC66D1B5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1" name="Line 183">
          <a:extLst>
            <a:ext uri="{FF2B5EF4-FFF2-40B4-BE49-F238E27FC236}">
              <a16:creationId xmlns:a16="http://schemas.microsoft.com/office/drawing/2014/main" id="{51ED69D9-F872-4AFE-B84E-E7A3BDB36A0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2" name="Line 184">
          <a:extLst>
            <a:ext uri="{FF2B5EF4-FFF2-40B4-BE49-F238E27FC236}">
              <a16:creationId xmlns:a16="http://schemas.microsoft.com/office/drawing/2014/main" id="{EBE426BA-C1D9-4927-96BA-CD8A7FFF9F4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3" name="Line 185">
          <a:extLst>
            <a:ext uri="{FF2B5EF4-FFF2-40B4-BE49-F238E27FC236}">
              <a16:creationId xmlns:a16="http://schemas.microsoft.com/office/drawing/2014/main" id="{D29185B2-33C9-4072-8677-C437EC094E8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4" name="Line 186">
          <a:extLst>
            <a:ext uri="{FF2B5EF4-FFF2-40B4-BE49-F238E27FC236}">
              <a16:creationId xmlns:a16="http://schemas.microsoft.com/office/drawing/2014/main" id="{860D3E6E-F4DD-4C95-844A-44C78A36C93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5" name="Line 187">
          <a:extLst>
            <a:ext uri="{FF2B5EF4-FFF2-40B4-BE49-F238E27FC236}">
              <a16:creationId xmlns:a16="http://schemas.microsoft.com/office/drawing/2014/main" id="{15A3F6E1-EDAD-4E5A-9C1F-FD6B2687CAF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6" name="Line 46">
          <a:extLst>
            <a:ext uri="{FF2B5EF4-FFF2-40B4-BE49-F238E27FC236}">
              <a16:creationId xmlns:a16="http://schemas.microsoft.com/office/drawing/2014/main" id="{F10575AB-725D-4756-8F39-897B5C612D8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7" name="Line 47">
          <a:extLst>
            <a:ext uri="{FF2B5EF4-FFF2-40B4-BE49-F238E27FC236}">
              <a16:creationId xmlns:a16="http://schemas.microsoft.com/office/drawing/2014/main" id="{39799E88-6F79-413E-BA0D-C6B428C6112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8" name="Line 48">
          <a:extLst>
            <a:ext uri="{FF2B5EF4-FFF2-40B4-BE49-F238E27FC236}">
              <a16:creationId xmlns:a16="http://schemas.microsoft.com/office/drawing/2014/main" id="{F444E165-9276-41E9-9C01-26738AB4DEA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49" name="Line 49">
          <a:extLst>
            <a:ext uri="{FF2B5EF4-FFF2-40B4-BE49-F238E27FC236}">
              <a16:creationId xmlns:a16="http://schemas.microsoft.com/office/drawing/2014/main" id="{B62D50F9-F855-46DA-9B81-A5BF35FF048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0" name="Line 50">
          <a:extLst>
            <a:ext uri="{FF2B5EF4-FFF2-40B4-BE49-F238E27FC236}">
              <a16:creationId xmlns:a16="http://schemas.microsoft.com/office/drawing/2014/main" id="{8C6614D3-9260-4186-AB9C-CA9136FA99E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1" name="Line 51">
          <a:extLst>
            <a:ext uri="{FF2B5EF4-FFF2-40B4-BE49-F238E27FC236}">
              <a16:creationId xmlns:a16="http://schemas.microsoft.com/office/drawing/2014/main" id="{55D7F463-B43C-4721-A235-745AA3F21C2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2" name="Line 182">
          <a:extLst>
            <a:ext uri="{FF2B5EF4-FFF2-40B4-BE49-F238E27FC236}">
              <a16:creationId xmlns:a16="http://schemas.microsoft.com/office/drawing/2014/main" id="{41444935-DC0D-4453-9381-F2F5B2C37611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3" name="Line 183">
          <a:extLst>
            <a:ext uri="{FF2B5EF4-FFF2-40B4-BE49-F238E27FC236}">
              <a16:creationId xmlns:a16="http://schemas.microsoft.com/office/drawing/2014/main" id="{94CDA9AF-2950-4C62-A080-0353E0132B7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4" name="Line 184">
          <a:extLst>
            <a:ext uri="{FF2B5EF4-FFF2-40B4-BE49-F238E27FC236}">
              <a16:creationId xmlns:a16="http://schemas.microsoft.com/office/drawing/2014/main" id="{4238092F-DCD3-4D80-B638-7E59E0E4774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5" name="Line 185">
          <a:extLst>
            <a:ext uri="{FF2B5EF4-FFF2-40B4-BE49-F238E27FC236}">
              <a16:creationId xmlns:a16="http://schemas.microsoft.com/office/drawing/2014/main" id="{C23A2329-BA06-4AD7-8DA9-D89F04E2A9E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6" name="Line 186">
          <a:extLst>
            <a:ext uri="{FF2B5EF4-FFF2-40B4-BE49-F238E27FC236}">
              <a16:creationId xmlns:a16="http://schemas.microsoft.com/office/drawing/2014/main" id="{44571F9D-9121-4AB5-9DE5-3D6DAA8D34A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7" name="Line 187">
          <a:extLst>
            <a:ext uri="{FF2B5EF4-FFF2-40B4-BE49-F238E27FC236}">
              <a16:creationId xmlns:a16="http://schemas.microsoft.com/office/drawing/2014/main" id="{D53E37DC-D1B3-4D5B-92C1-C4E808F5F1B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8" name="Line 46">
          <a:extLst>
            <a:ext uri="{FF2B5EF4-FFF2-40B4-BE49-F238E27FC236}">
              <a16:creationId xmlns:a16="http://schemas.microsoft.com/office/drawing/2014/main" id="{D06368B1-51A1-4F8A-B9A2-471EC45CF07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59" name="Line 47">
          <a:extLst>
            <a:ext uri="{FF2B5EF4-FFF2-40B4-BE49-F238E27FC236}">
              <a16:creationId xmlns:a16="http://schemas.microsoft.com/office/drawing/2014/main" id="{83806257-4483-45A7-B95E-DF58ACE4834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0" name="Line 48">
          <a:extLst>
            <a:ext uri="{FF2B5EF4-FFF2-40B4-BE49-F238E27FC236}">
              <a16:creationId xmlns:a16="http://schemas.microsoft.com/office/drawing/2014/main" id="{0B1349DD-A73B-40C5-AD42-36C42BE0BEF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1" name="Line 49">
          <a:extLst>
            <a:ext uri="{FF2B5EF4-FFF2-40B4-BE49-F238E27FC236}">
              <a16:creationId xmlns:a16="http://schemas.microsoft.com/office/drawing/2014/main" id="{EF08A5C4-9A4C-49A2-BF5A-E4DA056A4D7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2" name="Line 50">
          <a:extLst>
            <a:ext uri="{FF2B5EF4-FFF2-40B4-BE49-F238E27FC236}">
              <a16:creationId xmlns:a16="http://schemas.microsoft.com/office/drawing/2014/main" id="{47C9C4EF-45C2-4F3F-9060-6433D407FF3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3" name="Line 51">
          <a:extLst>
            <a:ext uri="{FF2B5EF4-FFF2-40B4-BE49-F238E27FC236}">
              <a16:creationId xmlns:a16="http://schemas.microsoft.com/office/drawing/2014/main" id="{6F286D3E-E2CC-4B7B-9F4C-4F3CFE40B56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4" name="Line 182">
          <a:extLst>
            <a:ext uri="{FF2B5EF4-FFF2-40B4-BE49-F238E27FC236}">
              <a16:creationId xmlns:a16="http://schemas.microsoft.com/office/drawing/2014/main" id="{92239C3C-8DA1-4A95-871E-00B1A8163E3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5" name="Line 183">
          <a:extLst>
            <a:ext uri="{FF2B5EF4-FFF2-40B4-BE49-F238E27FC236}">
              <a16:creationId xmlns:a16="http://schemas.microsoft.com/office/drawing/2014/main" id="{61180914-BE9E-46D0-B6DF-E72DC03C791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6" name="Line 184">
          <a:extLst>
            <a:ext uri="{FF2B5EF4-FFF2-40B4-BE49-F238E27FC236}">
              <a16:creationId xmlns:a16="http://schemas.microsoft.com/office/drawing/2014/main" id="{5122D4DE-1D00-404B-8B75-309F7B798B22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7" name="Line 185">
          <a:extLst>
            <a:ext uri="{FF2B5EF4-FFF2-40B4-BE49-F238E27FC236}">
              <a16:creationId xmlns:a16="http://schemas.microsoft.com/office/drawing/2014/main" id="{16D425F9-CC6D-49A3-A48D-D4B77E9B0CF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8" name="Line 186">
          <a:extLst>
            <a:ext uri="{FF2B5EF4-FFF2-40B4-BE49-F238E27FC236}">
              <a16:creationId xmlns:a16="http://schemas.microsoft.com/office/drawing/2014/main" id="{12A286D6-A3F8-403F-A2E3-46AA4CFF7D1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9" name="Line 187">
          <a:extLst>
            <a:ext uri="{FF2B5EF4-FFF2-40B4-BE49-F238E27FC236}">
              <a16:creationId xmlns:a16="http://schemas.microsoft.com/office/drawing/2014/main" id="{4A4C3CC8-2CF2-4E86-A9F1-2D2A4E1F09B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0" name="Line 46">
          <a:extLst>
            <a:ext uri="{FF2B5EF4-FFF2-40B4-BE49-F238E27FC236}">
              <a16:creationId xmlns:a16="http://schemas.microsoft.com/office/drawing/2014/main" id="{C88B3B0E-414E-41E3-9DE3-6F233145E0E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1" name="Line 47">
          <a:extLst>
            <a:ext uri="{FF2B5EF4-FFF2-40B4-BE49-F238E27FC236}">
              <a16:creationId xmlns:a16="http://schemas.microsoft.com/office/drawing/2014/main" id="{FEFDBBF9-4858-42FE-A612-3912E19367A9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2" name="Line 48">
          <a:extLst>
            <a:ext uri="{FF2B5EF4-FFF2-40B4-BE49-F238E27FC236}">
              <a16:creationId xmlns:a16="http://schemas.microsoft.com/office/drawing/2014/main" id="{383C95E5-9E09-4531-845B-20DA231B51C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3" name="Line 49">
          <a:extLst>
            <a:ext uri="{FF2B5EF4-FFF2-40B4-BE49-F238E27FC236}">
              <a16:creationId xmlns:a16="http://schemas.microsoft.com/office/drawing/2014/main" id="{E43ADB9E-9DB2-4730-AD88-9F181FD11740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4" name="Line 50">
          <a:extLst>
            <a:ext uri="{FF2B5EF4-FFF2-40B4-BE49-F238E27FC236}">
              <a16:creationId xmlns:a16="http://schemas.microsoft.com/office/drawing/2014/main" id="{A72AA0D9-120C-4980-AEA4-16D803F1051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5" name="Line 51">
          <a:extLst>
            <a:ext uri="{FF2B5EF4-FFF2-40B4-BE49-F238E27FC236}">
              <a16:creationId xmlns:a16="http://schemas.microsoft.com/office/drawing/2014/main" id="{44681535-B1EB-4C05-B46C-8E125B42D84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6" name="Line 182">
          <a:extLst>
            <a:ext uri="{FF2B5EF4-FFF2-40B4-BE49-F238E27FC236}">
              <a16:creationId xmlns:a16="http://schemas.microsoft.com/office/drawing/2014/main" id="{F41CB78A-6FF8-4BCD-9A24-B83FB5EE610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7" name="Line 183">
          <a:extLst>
            <a:ext uri="{FF2B5EF4-FFF2-40B4-BE49-F238E27FC236}">
              <a16:creationId xmlns:a16="http://schemas.microsoft.com/office/drawing/2014/main" id="{E4AFD65D-4FC7-4498-AF1E-1C732941186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8" name="Line 184">
          <a:extLst>
            <a:ext uri="{FF2B5EF4-FFF2-40B4-BE49-F238E27FC236}">
              <a16:creationId xmlns:a16="http://schemas.microsoft.com/office/drawing/2014/main" id="{C1CC37DD-BA21-44E8-AEDA-3B2A880082C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9" name="Line 185">
          <a:extLst>
            <a:ext uri="{FF2B5EF4-FFF2-40B4-BE49-F238E27FC236}">
              <a16:creationId xmlns:a16="http://schemas.microsoft.com/office/drawing/2014/main" id="{18C2140A-8464-4A83-BB12-C57B5D92ACE4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0" name="Line 186">
          <a:extLst>
            <a:ext uri="{FF2B5EF4-FFF2-40B4-BE49-F238E27FC236}">
              <a16:creationId xmlns:a16="http://schemas.microsoft.com/office/drawing/2014/main" id="{6ED0AB80-90BE-4CB9-BCF6-55F592F44E3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1" name="Line 187">
          <a:extLst>
            <a:ext uri="{FF2B5EF4-FFF2-40B4-BE49-F238E27FC236}">
              <a16:creationId xmlns:a16="http://schemas.microsoft.com/office/drawing/2014/main" id="{2378FAA6-EC06-4E3B-A06E-EA10BFCEB4CA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2" name="Line 46">
          <a:extLst>
            <a:ext uri="{FF2B5EF4-FFF2-40B4-BE49-F238E27FC236}">
              <a16:creationId xmlns:a16="http://schemas.microsoft.com/office/drawing/2014/main" id="{3FE0ED29-E0F8-46B0-BCF2-BACF70E6571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3" name="Line 47">
          <a:extLst>
            <a:ext uri="{FF2B5EF4-FFF2-40B4-BE49-F238E27FC236}">
              <a16:creationId xmlns:a16="http://schemas.microsoft.com/office/drawing/2014/main" id="{DAB08C2A-C6D8-4518-A908-80B0A9F489A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4" name="Line 48">
          <a:extLst>
            <a:ext uri="{FF2B5EF4-FFF2-40B4-BE49-F238E27FC236}">
              <a16:creationId xmlns:a16="http://schemas.microsoft.com/office/drawing/2014/main" id="{64AC02B4-5882-495D-A825-2C0EDA9F09AD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5" name="Line 49">
          <a:extLst>
            <a:ext uri="{FF2B5EF4-FFF2-40B4-BE49-F238E27FC236}">
              <a16:creationId xmlns:a16="http://schemas.microsoft.com/office/drawing/2014/main" id="{6D2BA47F-0CE5-48C6-B546-B2456338B25C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6" name="Line 50">
          <a:extLst>
            <a:ext uri="{FF2B5EF4-FFF2-40B4-BE49-F238E27FC236}">
              <a16:creationId xmlns:a16="http://schemas.microsoft.com/office/drawing/2014/main" id="{DE2EC811-766A-4477-AB0B-4EEC5634835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7" name="Line 51">
          <a:extLst>
            <a:ext uri="{FF2B5EF4-FFF2-40B4-BE49-F238E27FC236}">
              <a16:creationId xmlns:a16="http://schemas.microsoft.com/office/drawing/2014/main" id="{0FF3708C-884B-458C-A032-C0E1B6D6A0B6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8" name="Line 182">
          <a:extLst>
            <a:ext uri="{FF2B5EF4-FFF2-40B4-BE49-F238E27FC236}">
              <a16:creationId xmlns:a16="http://schemas.microsoft.com/office/drawing/2014/main" id="{60BCCB36-1042-4A44-BCED-F485F062FB48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9" name="Line 183">
          <a:extLst>
            <a:ext uri="{FF2B5EF4-FFF2-40B4-BE49-F238E27FC236}">
              <a16:creationId xmlns:a16="http://schemas.microsoft.com/office/drawing/2014/main" id="{C2145A37-349F-43FC-9276-2851B464ED33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0" name="Line 184">
          <a:extLst>
            <a:ext uri="{FF2B5EF4-FFF2-40B4-BE49-F238E27FC236}">
              <a16:creationId xmlns:a16="http://schemas.microsoft.com/office/drawing/2014/main" id="{070B8159-65B1-452C-897D-9479B9003857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1" name="Line 185">
          <a:extLst>
            <a:ext uri="{FF2B5EF4-FFF2-40B4-BE49-F238E27FC236}">
              <a16:creationId xmlns:a16="http://schemas.microsoft.com/office/drawing/2014/main" id="{FEEC1383-E77B-4C0A-90B2-8D5FB4696B2F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2" name="Line 186">
          <a:extLst>
            <a:ext uri="{FF2B5EF4-FFF2-40B4-BE49-F238E27FC236}">
              <a16:creationId xmlns:a16="http://schemas.microsoft.com/office/drawing/2014/main" id="{CFD872D2-2D2A-4F03-91B7-3C8173981935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3" name="Line 187">
          <a:extLst>
            <a:ext uri="{FF2B5EF4-FFF2-40B4-BE49-F238E27FC236}">
              <a16:creationId xmlns:a16="http://schemas.microsoft.com/office/drawing/2014/main" id="{C0A0838B-DD06-4D45-BF90-E36D46CD026E}"/>
            </a:ext>
          </a:extLst>
        </xdr:cNvPr>
        <xdr:cNvSpPr>
          <a:spLocks noChangeShapeType="1"/>
        </xdr:cNvSpPr>
      </xdr:nvSpPr>
      <xdr:spPr bwMode="auto">
        <a:xfrm>
          <a:off x="11277600" y="1173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4" name="Line 46">
          <a:extLst>
            <a:ext uri="{FF2B5EF4-FFF2-40B4-BE49-F238E27FC236}">
              <a16:creationId xmlns:a16="http://schemas.microsoft.com/office/drawing/2014/main" id="{71A6D800-8BDF-451E-AF78-445AD79189D3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5" name="Line 47">
          <a:extLst>
            <a:ext uri="{FF2B5EF4-FFF2-40B4-BE49-F238E27FC236}">
              <a16:creationId xmlns:a16="http://schemas.microsoft.com/office/drawing/2014/main" id="{FF18BF9C-9AC2-4740-AF3F-6E9108123CA3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6" name="Line 48">
          <a:extLst>
            <a:ext uri="{FF2B5EF4-FFF2-40B4-BE49-F238E27FC236}">
              <a16:creationId xmlns:a16="http://schemas.microsoft.com/office/drawing/2014/main" id="{213AB17B-1DD6-4094-8D4B-6B4ED795D07E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7" name="Line 49">
          <a:extLst>
            <a:ext uri="{FF2B5EF4-FFF2-40B4-BE49-F238E27FC236}">
              <a16:creationId xmlns:a16="http://schemas.microsoft.com/office/drawing/2014/main" id="{F365C341-45E6-4A74-B324-5C82851F0138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8" name="Line 50">
          <a:extLst>
            <a:ext uri="{FF2B5EF4-FFF2-40B4-BE49-F238E27FC236}">
              <a16:creationId xmlns:a16="http://schemas.microsoft.com/office/drawing/2014/main" id="{BE574E92-4EF7-4EBD-AAE2-4E8D83F52D2B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9" name="Line 51">
          <a:extLst>
            <a:ext uri="{FF2B5EF4-FFF2-40B4-BE49-F238E27FC236}">
              <a16:creationId xmlns:a16="http://schemas.microsoft.com/office/drawing/2014/main" id="{6E47D13F-A373-478A-8080-5614BDBE2A02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0" name="Line 182">
          <a:extLst>
            <a:ext uri="{FF2B5EF4-FFF2-40B4-BE49-F238E27FC236}">
              <a16:creationId xmlns:a16="http://schemas.microsoft.com/office/drawing/2014/main" id="{4B6D4331-8163-4B92-80C8-DF6C0ADE9F3D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1" name="Line 183">
          <a:extLst>
            <a:ext uri="{FF2B5EF4-FFF2-40B4-BE49-F238E27FC236}">
              <a16:creationId xmlns:a16="http://schemas.microsoft.com/office/drawing/2014/main" id="{663DA8CD-174F-485B-BABA-8FD09BEB92E7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2" name="Line 184">
          <a:extLst>
            <a:ext uri="{FF2B5EF4-FFF2-40B4-BE49-F238E27FC236}">
              <a16:creationId xmlns:a16="http://schemas.microsoft.com/office/drawing/2014/main" id="{B6B5407F-BD70-4573-921E-52696D1D59E9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3" name="Line 185">
          <a:extLst>
            <a:ext uri="{FF2B5EF4-FFF2-40B4-BE49-F238E27FC236}">
              <a16:creationId xmlns:a16="http://schemas.microsoft.com/office/drawing/2014/main" id="{58664171-73F2-4A3A-A4E7-34A80CE2BA83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4" name="Line 186">
          <a:extLst>
            <a:ext uri="{FF2B5EF4-FFF2-40B4-BE49-F238E27FC236}">
              <a16:creationId xmlns:a16="http://schemas.microsoft.com/office/drawing/2014/main" id="{C65E2014-C672-413C-9A05-5FFE0F6F694D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5" name="Line 187">
          <a:extLst>
            <a:ext uri="{FF2B5EF4-FFF2-40B4-BE49-F238E27FC236}">
              <a16:creationId xmlns:a16="http://schemas.microsoft.com/office/drawing/2014/main" id="{0C6BC853-5F12-4B73-8872-0584E368F3C3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6" name="Line 46">
          <a:extLst>
            <a:ext uri="{FF2B5EF4-FFF2-40B4-BE49-F238E27FC236}">
              <a16:creationId xmlns:a16="http://schemas.microsoft.com/office/drawing/2014/main" id="{63B97E4E-615D-463E-8AA4-FDB9706284B0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7" name="Line 47">
          <a:extLst>
            <a:ext uri="{FF2B5EF4-FFF2-40B4-BE49-F238E27FC236}">
              <a16:creationId xmlns:a16="http://schemas.microsoft.com/office/drawing/2014/main" id="{0B704242-E057-4016-8CB1-C14E29970FCF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8" name="Line 48">
          <a:extLst>
            <a:ext uri="{FF2B5EF4-FFF2-40B4-BE49-F238E27FC236}">
              <a16:creationId xmlns:a16="http://schemas.microsoft.com/office/drawing/2014/main" id="{A63771C5-FEB9-42EF-B16A-6CDE77A0B24E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9" name="Line 49">
          <a:extLst>
            <a:ext uri="{FF2B5EF4-FFF2-40B4-BE49-F238E27FC236}">
              <a16:creationId xmlns:a16="http://schemas.microsoft.com/office/drawing/2014/main" id="{D64E4B06-36FC-4389-AC41-CB7F68737E11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0" name="Line 50">
          <a:extLst>
            <a:ext uri="{FF2B5EF4-FFF2-40B4-BE49-F238E27FC236}">
              <a16:creationId xmlns:a16="http://schemas.microsoft.com/office/drawing/2014/main" id="{5DFA19AE-DA6E-43FC-A9CE-3B91C923658A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1" name="Line 51">
          <a:extLst>
            <a:ext uri="{FF2B5EF4-FFF2-40B4-BE49-F238E27FC236}">
              <a16:creationId xmlns:a16="http://schemas.microsoft.com/office/drawing/2014/main" id="{9922D97C-A7E2-4C27-9198-1641E9E27F22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2" name="Line 182">
          <a:extLst>
            <a:ext uri="{FF2B5EF4-FFF2-40B4-BE49-F238E27FC236}">
              <a16:creationId xmlns:a16="http://schemas.microsoft.com/office/drawing/2014/main" id="{4AB0A0E8-7EB5-4A26-8860-D3D68FD7DCA3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3" name="Line 183">
          <a:extLst>
            <a:ext uri="{FF2B5EF4-FFF2-40B4-BE49-F238E27FC236}">
              <a16:creationId xmlns:a16="http://schemas.microsoft.com/office/drawing/2014/main" id="{E891E62F-5D26-43DC-B800-C5118B673D56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4" name="Line 184">
          <a:extLst>
            <a:ext uri="{FF2B5EF4-FFF2-40B4-BE49-F238E27FC236}">
              <a16:creationId xmlns:a16="http://schemas.microsoft.com/office/drawing/2014/main" id="{872A94EC-5438-41E1-ABDD-0E9D58A1CB06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5" name="Line 185">
          <a:extLst>
            <a:ext uri="{FF2B5EF4-FFF2-40B4-BE49-F238E27FC236}">
              <a16:creationId xmlns:a16="http://schemas.microsoft.com/office/drawing/2014/main" id="{55E14FDD-485F-48DA-846F-3F7FF006E810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6" name="Line 186">
          <a:extLst>
            <a:ext uri="{FF2B5EF4-FFF2-40B4-BE49-F238E27FC236}">
              <a16:creationId xmlns:a16="http://schemas.microsoft.com/office/drawing/2014/main" id="{9CADFA57-FFBE-40C0-BCC6-CE026DB79D1F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7" name="Line 187">
          <a:extLst>
            <a:ext uri="{FF2B5EF4-FFF2-40B4-BE49-F238E27FC236}">
              <a16:creationId xmlns:a16="http://schemas.microsoft.com/office/drawing/2014/main" id="{3C75DA92-25A0-4286-B5B8-8CF5B20B8E84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8" name="Line 46">
          <a:extLst>
            <a:ext uri="{FF2B5EF4-FFF2-40B4-BE49-F238E27FC236}">
              <a16:creationId xmlns:a16="http://schemas.microsoft.com/office/drawing/2014/main" id="{ABCD3310-EC8E-4599-ADE4-87637AD85977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9" name="Line 47">
          <a:extLst>
            <a:ext uri="{FF2B5EF4-FFF2-40B4-BE49-F238E27FC236}">
              <a16:creationId xmlns:a16="http://schemas.microsoft.com/office/drawing/2014/main" id="{890D14F1-079F-41E7-86F9-9FD95C74C496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0" name="Line 48">
          <a:extLst>
            <a:ext uri="{FF2B5EF4-FFF2-40B4-BE49-F238E27FC236}">
              <a16:creationId xmlns:a16="http://schemas.microsoft.com/office/drawing/2014/main" id="{2467A5F2-8386-4D06-82BF-1A1FB9241700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1" name="Line 49">
          <a:extLst>
            <a:ext uri="{FF2B5EF4-FFF2-40B4-BE49-F238E27FC236}">
              <a16:creationId xmlns:a16="http://schemas.microsoft.com/office/drawing/2014/main" id="{44C614A6-867D-4FE8-9742-9D16D89172C8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2" name="Line 50">
          <a:extLst>
            <a:ext uri="{FF2B5EF4-FFF2-40B4-BE49-F238E27FC236}">
              <a16:creationId xmlns:a16="http://schemas.microsoft.com/office/drawing/2014/main" id="{436DFB85-F3FB-4064-BEEC-A4DCFB1B51A7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3" name="Line 51">
          <a:extLst>
            <a:ext uri="{FF2B5EF4-FFF2-40B4-BE49-F238E27FC236}">
              <a16:creationId xmlns:a16="http://schemas.microsoft.com/office/drawing/2014/main" id="{8E9E5995-280E-4B21-B052-C064C294531E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4" name="Line 182">
          <a:extLst>
            <a:ext uri="{FF2B5EF4-FFF2-40B4-BE49-F238E27FC236}">
              <a16:creationId xmlns:a16="http://schemas.microsoft.com/office/drawing/2014/main" id="{507BAD7E-06AC-4EA2-93E4-6605699A7B97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5" name="Line 183">
          <a:extLst>
            <a:ext uri="{FF2B5EF4-FFF2-40B4-BE49-F238E27FC236}">
              <a16:creationId xmlns:a16="http://schemas.microsoft.com/office/drawing/2014/main" id="{25BF3294-7CC9-4836-A108-AB5F4A261E67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6" name="Line 184">
          <a:extLst>
            <a:ext uri="{FF2B5EF4-FFF2-40B4-BE49-F238E27FC236}">
              <a16:creationId xmlns:a16="http://schemas.microsoft.com/office/drawing/2014/main" id="{578E5BC4-5388-4199-B2D6-A7512AA20E67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7" name="Line 185">
          <a:extLst>
            <a:ext uri="{FF2B5EF4-FFF2-40B4-BE49-F238E27FC236}">
              <a16:creationId xmlns:a16="http://schemas.microsoft.com/office/drawing/2014/main" id="{02D09D01-BD69-4409-840B-3457552A8D82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8" name="Line 186">
          <a:extLst>
            <a:ext uri="{FF2B5EF4-FFF2-40B4-BE49-F238E27FC236}">
              <a16:creationId xmlns:a16="http://schemas.microsoft.com/office/drawing/2014/main" id="{20A5CA2E-07E4-417B-9190-B5D1D6380051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9" name="Line 187">
          <a:extLst>
            <a:ext uri="{FF2B5EF4-FFF2-40B4-BE49-F238E27FC236}">
              <a16:creationId xmlns:a16="http://schemas.microsoft.com/office/drawing/2014/main" id="{1A437D9E-B1D2-49C4-AB21-FEEBA3AD6B1E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0" name="Line 46">
          <a:extLst>
            <a:ext uri="{FF2B5EF4-FFF2-40B4-BE49-F238E27FC236}">
              <a16:creationId xmlns:a16="http://schemas.microsoft.com/office/drawing/2014/main" id="{E8382A2F-4530-4DA1-B0E1-BB13AE33CDFD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1" name="Line 47">
          <a:extLst>
            <a:ext uri="{FF2B5EF4-FFF2-40B4-BE49-F238E27FC236}">
              <a16:creationId xmlns:a16="http://schemas.microsoft.com/office/drawing/2014/main" id="{0DBC2F8A-1CEF-43E1-9A1D-736D2FAF7ED9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2" name="Line 48">
          <a:extLst>
            <a:ext uri="{FF2B5EF4-FFF2-40B4-BE49-F238E27FC236}">
              <a16:creationId xmlns:a16="http://schemas.microsoft.com/office/drawing/2014/main" id="{1792C805-4B6A-4928-95B7-95BB880C19E6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3" name="Line 49">
          <a:extLst>
            <a:ext uri="{FF2B5EF4-FFF2-40B4-BE49-F238E27FC236}">
              <a16:creationId xmlns:a16="http://schemas.microsoft.com/office/drawing/2014/main" id="{B6C1F73E-FDFD-4794-8DD7-9D834433D5C2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4" name="Line 50">
          <a:extLst>
            <a:ext uri="{FF2B5EF4-FFF2-40B4-BE49-F238E27FC236}">
              <a16:creationId xmlns:a16="http://schemas.microsoft.com/office/drawing/2014/main" id="{EA68A1A2-3F6E-45EE-B52A-CFE8ED8FE7A6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5" name="Line 51">
          <a:extLst>
            <a:ext uri="{FF2B5EF4-FFF2-40B4-BE49-F238E27FC236}">
              <a16:creationId xmlns:a16="http://schemas.microsoft.com/office/drawing/2014/main" id="{67DDEA34-C73A-4DC3-B7FA-A3191D641D67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6" name="Line 182">
          <a:extLst>
            <a:ext uri="{FF2B5EF4-FFF2-40B4-BE49-F238E27FC236}">
              <a16:creationId xmlns:a16="http://schemas.microsoft.com/office/drawing/2014/main" id="{A99A7644-44E5-49A9-80E9-353744E9FFE0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7" name="Line 183">
          <a:extLst>
            <a:ext uri="{FF2B5EF4-FFF2-40B4-BE49-F238E27FC236}">
              <a16:creationId xmlns:a16="http://schemas.microsoft.com/office/drawing/2014/main" id="{43148DEE-4181-4F3C-AD3A-1E8CD493BDBB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8" name="Line 184">
          <a:extLst>
            <a:ext uri="{FF2B5EF4-FFF2-40B4-BE49-F238E27FC236}">
              <a16:creationId xmlns:a16="http://schemas.microsoft.com/office/drawing/2014/main" id="{583292DF-6CE7-4632-89D6-EE7DDAF9F4EE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9" name="Line 185">
          <a:extLst>
            <a:ext uri="{FF2B5EF4-FFF2-40B4-BE49-F238E27FC236}">
              <a16:creationId xmlns:a16="http://schemas.microsoft.com/office/drawing/2014/main" id="{BEA454D1-2F79-44C5-8444-6C7D2792AD0B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0" name="Line 186">
          <a:extLst>
            <a:ext uri="{FF2B5EF4-FFF2-40B4-BE49-F238E27FC236}">
              <a16:creationId xmlns:a16="http://schemas.microsoft.com/office/drawing/2014/main" id="{2AED0809-26C0-4507-9A42-AC66B5FBBB24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1" name="Line 187">
          <a:extLst>
            <a:ext uri="{FF2B5EF4-FFF2-40B4-BE49-F238E27FC236}">
              <a16:creationId xmlns:a16="http://schemas.microsoft.com/office/drawing/2014/main" id="{B0C2D87A-C22C-4652-814A-8A9884FF6568}"/>
            </a:ext>
          </a:extLst>
        </xdr:cNvPr>
        <xdr:cNvSpPr>
          <a:spLocks noChangeShapeType="1"/>
        </xdr:cNvSpPr>
      </xdr:nvSpPr>
      <xdr:spPr bwMode="auto">
        <a:xfrm>
          <a:off x="1127760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2" name="Line 46">
          <a:extLst>
            <a:ext uri="{FF2B5EF4-FFF2-40B4-BE49-F238E27FC236}">
              <a16:creationId xmlns:a16="http://schemas.microsoft.com/office/drawing/2014/main" id="{7DC59C87-0A0E-45C5-8290-C2C21AD12D08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3" name="Line 47">
          <a:extLst>
            <a:ext uri="{FF2B5EF4-FFF2-40B4-BE49-F238E27FC236}">
              <a16:creationId xmlns:a16="http://schemas.microsoft.com/office/drawing/2014/main" id="{67A607C7-3FE3-45E3-B492-0DFA0AB36126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4" name="Line 48">
          <a:extLst>
            <a:ext uri="{FF2B5EF4-FFF2-40B4-BE49-F238E27FC236}">
              <a16:creationId xmlns:a16="http://schemas.microsoft.com/office/drawing/2014/main" id="{EE46FE19-CBDA-4027-94E5-74CC16EE7092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5" name="Line 49">
          <a:extLst>
            <a:ext uri="{FF2B5EF4-FFF2-40B4-BE49-F238E27FC236}">
              <a16:creationId xmlns:a16="http://schemas.microsoft.com/office/drawing/2014/main" id="{E4336295-3309-4052-903F-FEDA8B686761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6" name="Line 50">
          <a:extLst>
            <a:ext uri="{FF2B5EF4-FFF2-40B4-BE49-F238E27FC236}">
              <a16:creationId xmlns:a16="http://schemas.microsoft.com/office/drawing/2014/main" id="{4279C360-AC3F-491A-A251-424620CE5A93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7" name="Line 51">
          <a:extLst>
            <a:ext uri="{FF2B5EF4-FFF2-40B4-BE49-F238E27FC236}">
              <a16:creationId xmlns:a16="http://schemas.microsoft.com/office/drawing/2014/main" id="{B90F7B4D-086E-4B42-9424-C58A20CCAF0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8" name="Line 182">
          <a:extLst>
            <a:ext uri="{FF2B5EF4-FFF2-40B4-BE49-F238E27FC236}">
              <a16:creationId xmlns:a16="http://schemas.microsoft.com/office/drawing/2014/main" id="{4D7B8B20-9E36-43E7-81C6-021EF8126873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9" name="Line 183">
          <a:extLst>
            <a:ext uri="{FF2B5EF4-FFF2-40B4-BE49-F238E27FC236}">
              <a16:creationId xmlns:a16="http://schemas.microsoft.com/office/drawing/2014/main" id="{05E5D415-7549-45D0-B4BB-ADD2D3F5FF4A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0" name="Line 184">
          <a:extLst>
            <a:ext uri="{FF2B5EF4-FFF2-40B4-BE49-F238E27FC236}">
              <a16:creationId xmlns:a16="http://schemas.microsoft.com/office/drawing/2014/main" id="{94A0CBD0-62E1-433D-892E-45FBF6181B1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1" name="Line 185">
          <a:extLst>
            <a:ext uri="{FF2B5EF4-FFF2-40B4-BE49-F238E27FC236}">
              <a16:creationId xmlns:a16="http://schemas.microsoft.com/office/drawing/2014/main" id="{4B9F5040-FBCD-4651-927C-9DB050A0C1A6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2" name="Line 186">
          <a:extLst>
            <a:ext uri="{FF2B5EF4-FFF2-40B4-BE49-F238E27FC236}">
              <a16:creationId xmlns:a16="http://schemas.microsoft.com/office/drawing/2014/main" id="{E6149862-413E-490C-8981-088289E22AFA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3" name="Line 187">
          <a:extLst>
            <a:ext uri="{FF2B5EF4-FFF2-40B4-BE49-F238E27FC236}">
              <a16:creationId xmlns:a16="http://schemas.microsoft.com/office/drawing/2014/main" id="{FD7F58A1-FE91-43E2-96FB-B4DF3F7B3F7B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4" name="Line 46">
          <a:extLst>
            <a:ext uri="{FF2B5EF4-FFF2-40B4-BE49-F238E27FC236}">
              <a16:creationId xmlns:a16="http://schemas.microsoft.com/office/drawing/2014/main" id="{AE919092-1F2F-4766-A376-75F74297CA5F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5" name="Line 47">
          <a:extLst>
            <a:ext uri="{FF2B5EF4-FFF2-40B4-BE49-F238E27FC236}">
              <a16:creationId xmlns:a16="http://schemas.microsoft.com/office/drawing/2014/main" id="{B65411D9-8D4E-43DC-B778-A3F39AAD8BD9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6" name="Line 48">
          <a:extLst>
            <a:ext uri="{FF2B5EF4-FFF2-40B4-BE49-F238E27FC236}">
              <a16:creationId xmlns:a16="http://schemas.microsoft.com/office/drawing/2014/main" id="{9BED356F-DA5D-43B8-8462-1AAA92AAFA15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7" name="Line 49">
          <a:extLst>
            <a:ext uri="{FF2B5EF4-FFF2-40B4-BE49-F238E27FC236}">
              <a16:creationId xmlns:a16="http://schemas.microsoft.com/office/drawing/2014/main" id="{982AA937-E054-4291-BFA2-2FF0F0169A68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8" name="Line 50">
          <a:extLst>
            <a:ext uri="{FF2B5EF4-FFF2-40B4-BE49-F238E27FC236}">
              <a16:creationId xmlns:a16="http://schemas.microsoft.com/office/drawing/2014/main" id="{C3107FFE-3137-4CB2-92A0-19AF671D1F13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9" name="Line 51">
          <a:extLst>
            <a:ext uri="{FF2B5EF4-FFF2-40B4-BE49-F238E27FC236}">
              <a16:creationId xmlns:a16="http://schemas.microsoft.com/office/drawing/2014/main" id="{7E48CBD8-5ABE-4D51-AC2A-778C416F8B6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0" name="Line 182">
          <a:extLst>
            <a:ext uri="{FF2B5EF4-FFF2-40B4-BE49-F238E27FC236}">
              <a16:creationId xmlns:a16="http://schemas.microsoft.com/office/drawing/2014/main" id="{ED6EB351-2E88-4F3F-B9BB-590F33704802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1" name="Line 183">
          <a:extLst>
            <a:ext uri="{FF2B5EF4-FFF2-40B4-BE49-F238E27FC236}">
              <a16:creationId xmlns:a16="http://schemas.microsoft.com/office/drawing/2014/main" id="{6B7160E1-8507-4616-9CC5-E132AD65C91D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2" name="Line 184">
          <a:extLst>
            <a:ext uri="{FF2B5EF4-FFF2-40B4-BE49-F238E27FC236}">
              <a16:creationId xmlns:a16="http://schemas.microsoft.com/office/drawing/2014/main" id="{2A2ECB09-0A63-4784-9499-37451EDD108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3" name="Line 185">
          <a:extLst>
            <a:ext uri="{FF2B5EF4-FFF2-40B4-BE49-F238E27FC236}">
              <a16:creationId xmlns:a16="http://schemas.microsoft.com/office/drawing/2014/main" id="{4DA6803A-2C45-483E-9AF7-8DF7F05A7773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4" name="Line 186">
          <a:extLst>
            <a:ext uri="{FF2B5EF4-FFF2-40B4-BE49-F238E27FC236}">
              <a16:creationId xmlns:a16="http://schemas.microsoft.com/office/drawing/2014/main" id="{B9CFA23A-658D-479F-AA84-99B0674E33EA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5" name="Line 187">
          <a:extLst>
            <a:ext uri="{FF2B5EF4-FFF2-40B4-BE49-F238E27FC236}">
              <a16:creationId xmlns:a16="http://schemas.microsoft.com/office/drawing/2014/main" id="{85304596-BC77-41F8-93BE-66C963E32FF8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6" name="Line 46">
          <a:extLst>
            <a:ext uri="{FF2B5EF4-FFF2-40B4-BE49-F238E27FC236}">
              <a16:creationId xmlns:a16="http://schemas.microsoft.com/office/drawing/2014/main" id="{D20073D1-E618-4C69-998B-36CF8DE4F168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7" name="Line 47">
          <a:extLst>
            <a:ext uri="{FF2B5EF4-FFF2-40B4-BE49-F238E27FC236}">
              <a16:creationId xmlns:a16="http://schemas.microsoft.com/office/drawing/2014/main" id="{D3A7D075-227A-46E5-BA53-699B85DEB842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8" name="Line 48">
          <a:extLst>
            <a:ext uri="{FF2B5EF4-FFF2-40B4-BE49-F238E27FC236}">
              <a16:creationId xmlns:a16="http://schemas.microsoft.com/office/drawing/2014/main" id="{E97836F3-510F-4383-84E7-34AFB3CC3F22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9" name="Line 49">
          <a:extLst>
            <a:ext uri="{FF2B5EF4-FFF2-40B4-BE49-F238E27FC236}">
              <a16:creationId xmlns:a16="http://schemas.microsoft.com/office/drawing/2014/main" id="{907F8924-2C9F-4768-8772-C2F83C317CF8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0" name="Line 50">
          <a:extLst>
            <a:ext uri="{FF2B5EF4-FFF2-40B4-BE49-F238E27FC236}">
              <a16:creationId xmlns:a16="http://schemas.microsoft.com/office/drawing/2014/main" id="{4D2AA36B-10BE-4B62-8350-34663917228D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1" name="Line 51">
          <a:extLst>
            <a:ext uri="{FF2B5EF4-FFF2-40B4-BE49-F238E27FC236}">
              <a16:creationId xmlns:a16="http://schemas.microsoft.com/office/drawing/2014/main" id="{BF1E856B-CC93-4815-9B70-5C02DE878ECD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2" name="Line 182">
          <a:extLst>
            <a:ext uri="{FF2B5EF4-FFF2-40B4-BE49-F238E27FC236}">
              <a16:creationId xmlns:a16="http://schemas.microsoft.com/office/drawing/2014/main" id="{10CA289D-DF7A-44CE-AF4A-FDBEBADA75CC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3" name="Line 183">
          <a:extLst>
            <a:ext uri="{FF2B5EF4-FFF2-40B4-BE49-F238E27FC236}">
              <a16:creationId xmlns:a16="http://schemas.microsoft.com/office/drawing/2014/main" id="{D0669103-F2D1-479A-BC7F-44F004B363C9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4" name="Line 184">
          <a:extLst>
            <a:ext uri="{FF2B5EF4-FFF2-40B4-BE49-F238E27FC236}">
              <a16:creationId xmlns:a16="http://schemas.microsoft.com/office/drawing/2014/main" id="{7C0F24B7-4F0D-4357-9D0D-22A81263C760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5" name="Line 185">
          <a:extLst>
            <a:ext uri="{FF2B5EF4-FFF2-40B4-BE49-F238E27FC236}">
              <a16:creationId xmlns:a16="http://schemas.microsoft.com/office/drawing/2014/main" id="{32FC3BE3-F956-4119-BCE0-ECCCA1775031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6" name="Line 186">
          <a:extLst>
            <a:ext uri="{FF2B5EF4-FFF2-40B4-BE49-F238E27FC236}">
              <a16:creationId xmlns:a16="http://schemas.microsoft.com/office/drawing/2014/main" id="{637BD513-59C8-48A0-9E8B-CC877C211EF9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7" name="Line 187">
          <a:extLst>
            <a:ext uri="{FF2B5EF4-FFF2-40B4-BE49-F238E27FC236}">
              <a16:creationId xmlns:a16="http://schemas.microsoft.com/office/drawing/2014/main" id="{BF692ABD-A42A-4137-9667-C216A9E646D2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8" name="Line 46">
          <a:extLst>
            <a:ext uri="{FF2B5EF4-FFF2-40B4-BE49-F238E27FC236}">
              <a16:creationId xmlns:a16="http://schemas.microsoft.com/office/drawing/2014/main" id="{8CAD6D58-9589-4D9B-AE99-17CC3C65AF98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9" name="Line 47">
          <a:extLst>
            <a:ext uri="{FF2B5EF4-FFF2-40B4-BE49-F238E27FC236}">
              <a16:creationId xmlns:a16="http://schemas.microsoft.com/office/drawing/2014/main" id="{AE41588A-D03B-4E56-B1A3-42A23BD5E603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0" name="Line 48">
          <a:extLst>
            <a:ext uri="{FF2B5EF4-FFF2-40B4-BE49-F238E27FC236}">
              <a16:creationId xmlns:a16="http://schemas.microsoft.com/office/drawing/2014/main" id="{29BF02CC-B776-4683-B213-73AE9CCEF172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1" name="Line 49">
          <a:extLst>
            <a:ext uri="{FF2B5EF4-FFF2-40B4-BE49-F238E27FC236}">
              <a16:creationId xmlns:a16="http://schemas.microsoft.com/office/drawing/2014/main" id="{8DBAB991-6F55-4240-B6AF-525D96514646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2" name="Line 50">
          <a:extLst>
            <a:ext uri="{FF2B5EF4-FFF2-40B4-BE49-F238E27FC236}">
              <a16:creationId xmlns:a16="http://schemas.microsoft.com/office/drawing/2014/main" id="{41BFF367-C6D1-48E5-B928-B6B0FA3CFFE4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3" name="Line 51">
          <a:extLst>
            <a:ext uri="{FF2B5EF4-FFF2-40B4-BE49-F238E27FC236}">
              <a16:creationId xmlns:a16="http://schemas.microsoft.com/office/drawing/2014/main" id="{8D6CDD84-6432-44B0-9BBE-0D47061120FF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4" name="Line 182">
          <a:extLst>
            <a:ext uri="{FF2B5EF4-FFF2-40B4-BE49-F238E27FC236}">
              <a16:creationId xmlns:a16="http://schemas.microsoft.com/office/drawing/2014/main" id="{EA21BC16-D7E7-48DC-9B43-54F30BBC5FAC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5" name="Line 183">
          <a:extLst>
            <a:ext uri="{FF2B5EF4-FFF2-40B4-BE49-F238E27FC236}">
              <a16:creationId xmlns:a16="http://schemas.microsoft.com/office/drawing/2014/main" id="{F568E984-C765-483B-AE86-8C3B2FA629D0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6" name="Line 184">
          <a:extLst>
            <a:ext uri="{FF2B5EF4-FFF2-40B4-BE49-F238E27FC236}">
              <a16:creationId xmlns:a16="http://schemas.microsoft.com/office/drawing/2014/main" id="{9F0EF290-30A2-4334-865C-733A74AC6925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7" name="Line 185">
          <a:extLst>
            <a:ext uri="{FF2B5EF4-FFF2-40B4-BE49-F238E27FC236}">
              <a16:creationId xmlns:a16="http://schemas.microsoft.com/office/drawing/2014/main" id="{10D4120B-74FE-4BD4-94D3-08FDF7443629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8" name="Line 186">
          <a:extLst>
            <a:ext uri="{FF2B5EF4-FFF2-40B4-BE49-F238E27FC236}">
              <a16:creationId xmlns:a16="http://schemas.microsoft.com/office/drawing/2014/main" id="{58A1753A-3933-49BB-A4F2-7646834C496D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9" name="Line 187">
          <a:extLst>
            <a:ext uri="{FF2B5EF4-FFF2-40B4-BE49-F238E27FC236}">
              <a16:creationId xmlns:a16="http://schemas.microsoft.com/office/drawing/2014/main" id="{BF4F48E6-5DFE-445D-82E3-5484544F1FDE}"/>
            </a:ext>
          </a:extLst>
        </xdr:cNvPr>
        <xdr:cNvSpPr>
          <a:spLocks noChangeShapeType="1"/>
        </xdr:cNvSpPr>
      </xdr:nvSpPr>
      <xdr:spPr bwMode="auto">
        <a:xfrm>
          <a:off x="11277600" y="1192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0" name="Line 46">
          <a:extLst>
            <a:ext uri="{FF2B5EF4-FFF2-40B4-BE49-F238E27FC236}">
              <a16:creationId xmlns:a16="http://schemas.microsoft.com/office/drawing/2014/main" id="{8BF21DC8-1503-49A6-A213-2F0399EF40C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1" name="Line 47">
          <a:extLst>
            <a:ext uri="{FF2B5EF4-FFF2-40B4-BE49-F238E27FC236}">
              <a16:creationId xmlns:a16="http://schemas.microsoft.com/office/drawing/2014/main" id="{74498982-BE3B-4FDE-A4AB-DD683EFD0B0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2" name="Line 48">
          <a:extLst>
            <a:ext uri="{FF2B5EF4-FFF2-40B4-BE49-F238E27FC236}">
              <a16:creationId xmlns:a16="http://schemas.microsoft.com/office/drawing/2014/main" id="{2C8032CC-6947-4714-9AC4-E8A40556FAE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3" name="Line 49">
          <a:extLst>
            <a:ext uri="{FF2B5EF4-FFF2-40B4-BE49-F238E27FC236}">
              <a16:creationId xmlns:a16="http://schemas.microsoft.com/office/drawing/2014/main" id="{C02CEA9B-0048-430A-BB2E-95D2F5BD9B1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4" name="Line 50">
          <a:extLst>
            <a:ext uri="{FF2B5EF4-FFF2-40B4-BE49-F238E27FC236}">
              <a16:creationId xmlns:a16="http://schemas.microsoft.com/office/drawing/2014/main" id="{C4507695-D58D-472B-A70D-5F22F03D10D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5" name="Line 51">
          <a:extLst>
            <a:ext uri="{FF2B5EF4-FFF2-40B4-BE49-F238E27FC236}">
              <a16:creationId xmlns:a16="http://schemas.microsoft.com/office/drawing/2014/main" id="{B8D07895-CCD5-4F98-AA95-078B2EB95C0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6" name="Line 182">
          <a:extLst>
            <a:ext uri="{FF2B5EF4-FFF2-40B4-BE49-F238E27FC236}">
              <a16:creationId xmlns:a16="http://schemas.microsoft.com/office/drawing/2014/main" id="{40B1F389-4299-470B-96BF-E8305A71840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7" name="Line 183">
          <a:extLst>
            <a:ext uri="{FF2B5EF4-FFF2-40B4-BE49-F238E27FC236}">
              <a16:creationId xmlns:a16="http://schemas.microsoft.com/office/drawing/2014/main" id="{34BADEC5-96FB-4BB3-9892-B2EB9AD33D3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8" name="Line 184">
          <a:extLst>
            <a:ext uri="{FF2B5EF4-FFF2-40B4-BE49-F238E27FC236}">
              <a16:creationId xmlns:a16="http://schemas.microsoft.com/office/drawing/2014/main" id="{C3737CA8-8849-452E-8E19-52404B45101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399" name="Line 185">
          <a:extLst>
            <a:ext uri="{FF2B5EF4-FFF2-40B4-BE49-F238E27FC236}">
              <a16:creationId xmlns:a16="http://schemas.microsoft.com/office/drawing/2014/main" id="{CE1696DB-CB4A-4853-8C8D-62F834C660E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0" name="Line 186">
          <a:extLst>
            <a:ext uri="{FF2B5EF4-FFF2-40B4-BE49-F238E27FC236}">
              <a16:creationId xmlns:a16="http://schemas.microsoft.com/office/drawing/2014/main" id="{E8101A0D-A1CC-486F-9413-58A9E7D66F1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1" name="Line 187">
          <a:extLst>
            <a:ext uri="{FF2B5EF4-FFF2-40B4-BE49-F238E27FC236}">
              <a16:creationId xmlns:a16="http://schemas.microsoft.com/office/drawing/2014/main" id="{E8ADDCBC-E75E-465B-A6BC-D7F7D2F1AFB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2" name="Line 46">
          <a:extLst>
            <a:ext uri="{FF2B5EF4-FFF2-40B4-BE49-F238E27FC236}">
              <a16:creationId xmlns:a16="http://schemas.microsoft.com/office/drawing/2014/main" id="{5BA85352-DBF3-4C01-875B-45664010731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3" name="Line 47">
          <a:extLst>
            <a:ext uri="{FF2B5EF4-FFF2-40B4-BE49-F238E27FC236}">
              <a16:creationId xmlns:a16="http://schemas.microsoft.com/office/drawing/2014/main" id="{94E8D7EA-5B66-428A-A255-6BBDD3F2EE6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4" name="Line 48">
          <a:extLst>
            <a:ext uri="{FF2B5EF4-FFF2-40B4-BE49-F238E27FC236}">
              <a16:creationId xmlns:a16="http://schemas.microsoft.com/office/drawing/2014/main" id="{CF2FAE6D-5D8F-43F2-8CB6-5895F65248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5" name="Line 49">
          <a:extLst>
            <a:ext uri="{FF2B5EF4-FFF2-40B4-BE49-F238E27FC236}">
              <a16:creationId xmlns:a16="http://schemas.microsoft.com/office/drawing/2014/main" id="{79AB7D7B-6FAC-4702-9A63-EA5F68F032F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6" name="Line 50">
          <a:extLst>
            <a:ext uri="{FF2B5EF4-FFF2-40B4-BE49-F238E27FC236}">
              <a16:creationId xmlns:a16="http://schemas.microsoft.com/office/drawing/2014/main" id="{EF181F44-F0E1-4417-B5A6-2A6131954CB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7" name="Line 51">
          <a:extLst>
            <a:ext uri="{FF2B5EF4-FFF2-40B4-BE49-F238E27FC236}">
              <a16:creationId xmlns:a16="http://schemas.microsoft.com/office/drawing/2014/main" id="{FFB71E81-20EB-49A1-B78F-ACF5188EF55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8" name="Line 182">
          <a:extLst>
            <a:ext uri="{FF2B5EF4-FFF2-40B4-BE49-F238E27FC236}">
              <a16:creationId xmlns:a16="http://schemas.microsoft.com/office/drawing/2014/main" id="{BB9CCFC4-6D16-42EB-8C5C-4D72B4D0F50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09" name="Line 183">
          <a:extLst>
            <a:ext uri="{FF2B5EF4-FFF2-40B4-BE49-F238E27FC236}">
              <a16:creationId xmlns:a16="http://schemas.microsoft.com/office/drawing/2014/main" id="{D30BD75A-448C-41E5-A1A5-186109941A0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0" name="Line 184">
          <a:extLst>
            <a:ext uri="{FF2B5EF4-FFF2-40B4-BE49-F238E27FC236}">
              <a16:creationId xmlns:a16="http://schemas.microsoft.com/office/drawing/2014/main" id="{2D0EB671-61F7-495E-8813-615B600D78D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1" name="Line 185">
          <a:extLst>
            <a:ext uri="{FF2B5EF4-FFF2-40B4-BE49-F238E27FC236}">
              <a16:creationId xmlns:a16="http://schemas.microsoft.com/office/drawing/2014/main" id="{61C4670E-2EAE-411A-A993-88012EFF8BB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2" name="Line 186">
          <a:extLst>
            <a:ext uri="{FF2B5EF4-FFF2-40B4-BE49-F238E27FC236}">
              <a16:creationId xmlns:a16="http://schemas.microsoft.com/office/drawing/2014/main" id="{AD79B7F4-9F9D-487C-8744-FB35757FE9F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3" name="Line 187">
          <a:extLst>
            <a:ext uri="{FF2B5EF4-FFF2-40B4-BE49-F238E27FC236}">
              <a16:creationId xmlns:a16="http://schemas.microsoft.com/office/drawing/2014/main" id="{F768704D-3230-4CC2-B71F-D7CB0202CAA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4" name="Line 46">
          <a:extLst>
            <a:ext uri="{FF2B5EF4-FFF2-40B4-BE49-F238E27FC236}">
              <a16:creationId xmlns:a16="http://schemas.microsoft.com/office/drawing/2014/main" id="{EA31403F-83C9-4CC5-B828-B165F346F08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5" name="Line 47">
          <a:extLst>
            <a:ext uri="{FF2B5EF4-FFF2-40B4-BE49-F238E27FC236}">
              <a16:creationId xmlns:a16="http://schemas.microsoft.com/office/drawing/2014/main" id="{55A233FE-8DB5-49AB-AC00-42454264B2B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6" name="Line 48">
          <a:extLst>
            <a:ext uri="{FF2B5EF4-FFF2-40B4-BE49-F238E27FC236}">
              <a16:creationId xmlns:a16="http://schemas.microsoft.com/office/drawing/2014/main" id="{39221764-74C1-4994-BA2A-EF0CE5943BA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7" name="Line 49">
          <a:extLst>
            <a:ext uri="{FF2B5EF4-FFF2-40B4-BE49-F238E27FC236}">
              <a16:creationId xmlns:a16="http://schemas.microsoft.com/office/drawing/2014/main" id="{18BC8FD9-B641-4BD7-B197-55E5029C48B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8" name="Line 50">
          <a:extLst>
            <a:ext uri="{FF2B5EF4-FFF2-40B4-BE49-F238E27FC236}">
              <a16:creationId xmlns:a16="http://schemas.microsoft.com/office/drawing/2014/main" id="{0A9FD6D6-F782-4F86-93E4-2F656355959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19" name="Line 51">
          <a:extLst>
            <a:ext uri="{FF2B5EF4-FFF2-40B4-BE49-F238E27FC236}">
              <a16:creationId xmlns:a16="http://schemas.microsoft.com/office/drawing/2014/main" id="{7CDEC122-9418-47BB-B4AC-67075563C10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0" name="Line 182">
          <a:extLst>
            <a:ext uri="{FF2B5EF4-FFF2-40B4-BE49-F238E27FC236}">
              <a16:creationId xmlns:a16="http://schemas.microsoft.com/office/drawing/2014/main" id="{7CC30080-7575-44D1-8B4F-5F4634A6629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1" name="Line 183">
          <a:extLst>
            <a:ext uri="{FF2B5EF4-FFF2-40B4-BE49-F238E27FC236}">
              <a16:creationId xmlns:a16="http://schemas.microsoft.com/office/drawing/2014/main" id="{CBF1CEA2-635D-4FDB-9EAB-16D80648527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2" name="Line 184">
          <a:extLst>
            <a:ext uri="{FF2B5EF4-FFF2-40B4-BE49-F238E27FC236}">
              <a16:creationId xmlns:a16="http://schemas.microsoft.com/office/drawing/2014/main" id="{EA8388D6-5FAB-4420-93E6-D72513475C7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3" name="Line 185">
          <a:extLst>
            <a:ext uri="{FF2B5EF4-FFF2-40B4-BE49-F238E27FC236}">
              <a16:creationId xmlns:a16="http://schemas.microsoft.com/office/drawing/2014/main" id="{E1BEAF34-1BAA-463F-ADD3-9F203140A46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4" name="Line 186">
          <a:extLst>
            <a:ext uri="{FF2B5EF4-FFF2-40B4-BE49-F238E27FC236}">
              <a16:creationId xmlns:a16="http://schemas.microsoft.com/office/drawing/2014/main" id="{97A26693-7100-4837-9492-6E7A3FCA2F7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5" name="Line 187">
          <a:extLst>
            <a:ext uri="{FF2B5EF4-FFF2-40B4-BE49-F238E27FC236}">
              <a16:creationId xmlns:a16="http://schemas.microsoft.com/office/drawing/2014/main" id="{62EABAA7-6312-4BB4-81E2-CEBDDDEFFB1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6" name="Line 46">
          <a:extLst>
            <a:ext uri="{FF2B5EF4-FFF2-40B4-BE49-F238E27FC236}">
              <a16:creationId xmlns:a16="http://schemas.microsoft.com/office/drawing/2014/main" id="{70C44E01-73A4-49BE-BBC1-61885D54A05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7" name="Line 47">
          <a:extLst>
            <a:ext uri="{FF2B5EF4-FFF2-40B4-BE49-F238E27FC236}">
              <a16:creationId xmlns:a16="http://schemas.microsoft.com/office/drawing/2014/main" id="{42CBE586-321D-4316-BB67-A09C8B89AAC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8" name="Line 48">
          <a:extLst>
            <a:ext uri="{FF2B5EF4-FFF2-40B4-BE49-F238E27FC236}">
              <a16:creationId xmlns:a16="http://schemas.microsoft.com/office/drawing/2014/main" id="{A2500723-E18A-4443-A941-DD80F037EE3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29" name="Line 49">
          <a:extLst>
            <a:ext uri="{FF2B5EF4-FFF2-40B4-BE49-F238E27FC236}">
              <a16:creationId xmlns:a16="http://schemas.microsoft.com/office/drawing/2014/main" id="{68C54C83-768C-4F7B-A725-ACE043CAEFB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0" name="Line 50">
          <a:extLst>
            <a:ext uri="{FF2B5EF4-FFF2-40B4-BE49-F238E27FC236}">
              <a16:creationId xmlns:a16="http://schemas.microsoft.com/office/drawing/2014/main" id="{99DAA700-3559-4453-AEA2-525A04EB879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1" name="Line 51">
          <a:extLst>
            <a:ext uri="{FF2B5EF4-FFF2-40B4-BE49-F238E27FC236}">
              <a16:creationId xmlns:a16="http://schemas.microsoft.com/office/drawing/2014/main" id="{7BB66B3F-A296-491C-8905-8F5CCBA9080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2" name="Line 182">
          <a:extLst>
            <a:ext uri="{FF2B5EF4-FFF2-40B4-BE49-F238E27FC236}">
              <a16:creationId xmlns:a16="http://schemas.microsoft.com/office/drawing/2014/main" id="{26F8B8C1-D5CB-470D-9DA3-2D02C547664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3" name="Line 183">
          <a:extLst>
            <a:ext uri="{FF2B5EF4-FFF2-40B4-BE49-F238E27FC236}">
              <a16:creationId xmlns:a16="http://schemas.microsoft.com/office/drawing/2014/main" id="{AFC9AA5E-14E2-4516-ADA7-7738F44BE4A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4" name="Line 184">
          <a:extLst>
            <a:ext uri="{FF2B5EF4-FFF2-40B4-BE49-F238E27FC236}">
              <a16:creationId xmlns:a16="http://schemas.microsoft.com/office/drawing/2014/main" id="{6085F72C-983D-4D79-A34A-0D3A7FD5FEB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5" name="Line 185">
          <a:extLst>
            <a:ext uri="{FF2B5EF4-FFF2-40B4-BE49-F238E27FC236}">
              <a16:creationId xmlns:a16="http://schemas.microsoft.com/office/drawing/2014/main" id="{571004BB-C637-4B1B-AB55-5BD21F614EF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6" name="Line 186">
          <a:extLst>
            <a:ext uri="{FF2B5EF4-FFF2-40B4-BE49-F238E27FC236}">
              <a16:creationId xmlns:a16="http://schemas.microsoft.com/office/drawing/2014/main" id="{B7024C84-2D79-465A-99D2-02830EE11E3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7" name="Line 187">
          <a:extLst>
            <a:ext uri="{FF2B5EF4-FFF2-40B4-BE49-F238E27FC236}">
              <a16:creationId xmlns:a16="http://schemas.microsoft.com/office/drawing/2014/main" id="{596E2954-376A-4625-89BF-E26479EE5B8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8" name="Line 46">
          <a:extLst>
            <a:ext uri="{FF2B5EF4-FFF2-40B4-BE49-F238E27FC236}">
              <a16:creationId xmlns:a16="http://schemas.microsoft.com/office/drawing/2014/main" id="{7F89E0A0-9E33-4E1E-B126-96D8268205F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39" name="Line 47">
          <a:extLst>
            <a:ext uri="{FF2B5EF4-FFF2-40B4-BE49-F238E27FC236}">
              <a16:creationId xmlns:a16="http://schemas.microsoft.com/office/drawing/2014/main" id="{18E4A713-2125-410E-A1EE-53A4986093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0" name="Line 48">
          <a:extLst>
            <a:ext uri="{FF2B5EF4-FFF2-40B4-BE49-F238E27FC236}">
              <a16:creationId xmlns:a16="http://schemas.microsoft.com/office/drawing/2014/main" id="{605C57D4-A837-4041-AA5B-0DCBBB862A3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1" name="Line 49">
          <a:extLst>
            <a:ext uri="{FF2B5EF4-FFF2-40B4-BE49-F238E27FC236}">
              <a16:creationId xmlns:a16="http://schemas.microsoft.com/office/drawing/2014/main" id="{9BFD2DAB-5D15-452A-AE5D-E84C6D9776E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2" name="Line 50">
          <a:extLst>
            <a:ext uri="{FF2B5EF4-FFF2-40B4-BE49-F238E27FC236}">
              <a16:creationId xmlns:a16="http://schemas.microsoft.com/office/drawing/2014/main" id="{9C6BEB3E-9E08-48BD-8C6F-E95B1A51DA0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3" name="Line 51">
          <a:extLst>
            <a:ext uri="{FF2B5EF4-FFF2-40B4-BE49-F238E27FC236}">
              <a16:creationId xmlns:a16="http://schemas.microsoft.com/office/drawing/2014/main" id="{60349137-662D-439C-BCF4-9B5721FEE9B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4" name="Line 182">
          <a:extLst>
            <a:ext uri="{FF2B5EF4-FFF2-40B4-BE49-F238E27FC236}">
              <a16:creationId xmlns:a16="http://schemas.microsoft.com/office/drawing/2014/main" id="{B166218D-9AC0-47C5-95AF-B8097519619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5" name="Line 183">
          <a:extLst>
            <a:ext uri="{FF2B5EF4-FFF2-40B4-BE49-F238E27FC236}">
              <a16:creationId xmlns:a16="http://schemas.microsoft.com/office/drawing/2014/main" id="{A3DBB4C6-F9D1-4EC0-9898-6240298D99B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6" name="Line 184">
          <a:extLst>
            <a:ext uri="{FF2B5EF4-FFF2-40B4-BE49-F238E27FC236}">
              <a16:creationId xmlns:a16="http://schemas.microsoft.com/office/drawing/2014/main" id="{641D8099-35EF-40EB-8A71-694116C7F04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7" name="Line 185">
          <a:extLst>
            <a:ext uri="{FF2B5EF4-FFF2-40B4-BE49-F238E27FC236}">
              <a16:creationId xmlns:a16="http://schemas.microsoft.com/office/drawing/2014/main" id="{E5C2DDCC-1FE1-4DBB-8EB8-C08FB7F86B8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8" name="Line 186">
          <a:extLst>
            <a:ext uri="{FF2B5EF4-FFF2-40B4-BE49-F238E27FC236}">
              <a16:creationId xmlns:a16="http://schemas.microsoft.com/office/drawing/2014/main" id="{4597C595-D8FE-49B3-BF93-750EE78A114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49" name="Line 187">
          <a:extLst>
            <a:ext uri="{FF2B5EF4-FFF2-40B4-BE49-F238E27FC236}">
              <a16:creationId xmlns:a16="http://schemas.microsoft.com/office/drawing/2014/main" id="{50544D2F-227F-4B1C-A6D5-3BF2A7881A0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0" name="Line 46">
          <a:extLst>
            <a:ext uri="{FF2B5EF4-FFF2-40B4-BE49-F238E27FC236}">
              <a16:creationId xmlns:a16="http://schemas.microsoft.com/office/drawing/2014/main" id="{1402B25E-669A-4BE8-8124-E243CCA44EA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1" name="Line 47">
          <a:extLst>
            <a:ext uri="{FF2B5EF4-FFF2-40B4-BE49-F238E27FC236}">
              <a16:creationId xmlns:a16="http://schemas.microsoft.com/office/drawing/2014/main" id="{9F6494CB-9F7A-4480-979B-03554184C32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2" name="Line 48">
          <a:extLst>
            <a:ext uri="{FF2B5EF4-FFF2-40B4-BE49-F238E27FC236}">
              <a16:creationId xmlns:a16="http://schemas.microsoft.com/office/drawing/2014/main" id="{3AFEEE44-C3C6-49EF-B892-154C5919494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3" name="Line 49">
          <a:extLst>
            <a:ext uri="{FF2B5EF4-FFF2-40B4-BE49-F238E27FC236}">
              <a16:creationId xmlns:a16="http://schemas.microsoft.com/office/drawing/2014/main" id="{EAE738E6-7D4E-4761-9AA4-AF39AA30EE3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4" name="Line 50">
          <a:extLst>
            <a:ext uri="{FF2B5EF4-FFF2-40B4-BE49-F238E27FC236}">
              <a16:creationId xmlns:a16="http://schemas.microsoft.com/office/drawing/2014/main" id="{3BC2C90D-0472-45D4-92B5-B57FC7ACD3F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5" name="Line 51">
          <a:extLst>
            <a:ext uri="{FF2B5EF4-FFF2-40B4-BE49-F238E27FC236}">
              <a16:creationId xmlns:a16="http://schemas.microsoft.com/office/drawing/2014/main" id="{960F3EC7-552C-415D-BDBA-450160CE432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6" name="Line 182">
          <a:extLst>
            <a:ext uri="{FF2B5EF4-FFF2-40B4-BE49-F238E27FC236}">
              <a16:creationId xmlns:a16="http://schemas.microsoft.com/office/drawing/2014/main" id="{48B8EA24-2FE2-4343-ADD3-0F86464B178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7" name="Line 183">
          <a:extLst>
            <a:ext uri="{FF2B5EF4-FFF2-40B4-BE49-F238E27FC236}">
              <a16:creationId xmlns:a16="http://schemas.microsoft.com/office/drawing/2014/main" id="{135DD6CC-81C8-479A-BA1E-58178DA9C1D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8" name="Line 184">
          <a:extLst>
            <a:ext uri="{FF2B5EF4-FFF2-40B4-BE49-F238E27FC236}">
              <a16:creationId xmlns:a16="http://schemas.microsoft.com/office/drawing/2014/main" id="{C59C3802-757B-40CE-9B94-4C691ADF0E2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59" name="Line 185">
          <a:extLst>
            <a:ext uri="{FF2B5EF4-FFF2-40B4-BE49-F238E27FC236}">
              <a16:creationId xmlns:a16="http://schemas.microsoft.com/office/drawing/2014/main" id="{34278465-C223-4DCE-99F8-B356360301B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0" name="Line 186">
          <a:extLst>
            <a:ext uri="{FF2B5EF4-FFF2-40B4-BE49-F238E27FC236}">
              <a16:creationId xmlns:a16="http://schemas.microsoft.com/office/drawing/2014/main" id="{D1710BC5-7755-4A07-8245-BF04DA6A70B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1" name="Line 187">
          <a:extLst>
            <a:ext uri="{FF2B5EF4-FFF2-40B4-BE49-F238E27FC236}">
              <a16:creationId xmlns:a16="http://schemas.microsoft.com/office/drawing/2014/main" id="{6F4D0F20-9F84-4117-8E24-B2DB8DBFC19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2" name="Line 46">
          <a:extLst>
            <a:ext uri="{FF2B5EF4-FFF2-40B4-BE49-F238E27FC236}">
              <a16:creationId xmlns:a16="http://schemas.microsoft.com/office/drawing/2014/main" id="{4B1905E1-C0EB-4451-8D8B-6400ACAA134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3" name="Line 47">
          <a:extLst>
            <a:ext uri="{FF2B5EF4-FFF2-40B4-BE49-F238E27FC236}">
              <a16:creationId xmlns:a16="http://schemas.microsoft.com/office/drawing/2014/main" id="{D9CCA2EF-27D4-49CA-A242-D98E4C771BF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4" name="Line 48">
          <a:extLst>
            <a:ext uri="{FF2B5EF4-FFF2-40B4-BE49-F238E27FC236}">
              <a16:creationId xmlns:a16="http://schemas.microsoft.com/office/drawing/2014/main" id="{7B288E27-AE20-475E-8B14-933EB26AC94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5" name="Line 49">
          <a:extLst>
            <a:ext uri="{FF2B5EF4-FFF2-40B4-BE49-F238E27FC236}">
              <a16:creationId xmlns:a16="http://schemas.microsoft.com/office/drawing/2014/main" id="{EEA1F192-C8C3-4B72-A065-26B09D3D78D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6" name="Line 50">
          <a:extLst>
            <a:ext uri="{FF2B5EF4-FFF2-40B4-BE49-F238E27FC236}">
              <a16:creationId xmlns:a16="http://schemas.microsoft.com/office/drawing/2014/main" id="{9E7D0DF4-6C0C-415B-A0F3-537E518E781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7" name="Line 51">
          <a:extLst>
            <a:ext uri="{FF2B5EF4-FFF2-40B4-BE49-F238E27FC236}">
              <a16:creationId xmlns:a16="http://schemas.microsoft.com/office/drawing/2014/main" id="{92BD5A86-22AE-467D-820B-B8F983B71F6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8" name="Line 182">
          <a:extLst>
            <a:ext uri="{FF2B5EF4-FFF2-40B4-BE49-F238E27FC236}">
              <a16:creationId xmlns:a16="http://schemas.microsoft.com/office/drawing/2014/main" id="{607507C4-76DE-465E-B908-02FF2EB6897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69" name="Line 183">
          <a:extLst>
            <a:ext uri="{FF2B5EF4-FFF2-40B4-BE49-F238E27FC236}">
              <a16:creationId xmlns:a16="http://schemas.microsoft.com/office/drawing/2014/main" id="{6C51987C-A45D-4243-AA48-2947397C054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0" name="Line 184">
          <a:extLst>
            <a:ext uri="{FF2B5EF4-FFF2-40B4-BE49-F238E27FC236}">
              <a16:creationId xmlns:a16="http://schemas.microsoft.com/office/drawing/2014/main" id="{7F88E4BB-326B-4408-B33A-6435AB3861E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1" name="Line 185">
          <a:extLst>
            <a:ext uri="{FF2B5EF4-FFF2-40B4-BE49-F238E27FC236}">
              <a16:creationId xmlns:a16="http://schemas.microsoft.com/office/drawing/2014/main" id="{9B347587-568E-411B-811C-6C725F743B4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2" name="Line 186">
          <a:extLst>
            <a:ext uri="{FF2B5EF4-FFF2-40B4-BE49-F238E27FC236}">
              <a16:creationId xmlns:a16="http://schemas.microsoft.com/office/drawing/2014/main" id="{C403BF31-D187-4AD7-B85C-EDEFA57DB3B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3" name="Line 187">
          <a:extLst>
            <a:ext uri="{FF2B5EF4-FFF2-40B4-BE49-F238E27FC236}">
              <a16:creationId xmlns:a16="http://schemas.microsoft.com/office/drawing/2014/main" id="{A648EB08-D01E-40C0-A5B6-487BAF933BE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4" name="Line 46">
          <a:extLst>
            <a:ext uri="{FF2B5EF4-FFF2-40B4-BE49-F238E27FC236}">
              <a16:creationId xmlns:a16="http://schemas.microsoft.com/office/drawing/2014/main" id="{6D5D571D-5BA2-48D7-9107-D482588C4EE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5" name="Line 47">
          <a:extLst>
            <a:ext uri="{FF2B5EF4-FFF2-40B4-BE49-F238E27FC236}">
              <a16:creationId xmlns:a16="http://schemas.microsoft.com/office/drawing/2014/main" id="{1575423C-0595-42C7-A53E-74272570E3A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6" name="Line 48">
          <a:extLst>
            <a:ext uri="{FF2B5EF4-FFF2-40B4-BE49-F238E27FC236}">
              <a16:creationId xmlns:a16="http://schemas.microsoft.com/office/drawing/2014/main" id="{7EA15CE9-86A9-4D73-AE36-A3A9D85302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7" name="Line 49">
          <a:extLst>
            <a:ext uri="{FF2B5EF4-FFF2-40B4-BE49-F238E27FC236}">
              <a16:creationId xmlns:a16="http://schemas.microsoft.com/office/drawing/2014/main" id="{162AA18F-C787-4506-840A-A3561DBD4D5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8" name="Line 50">
          <a:extLst>
            <a:ext uri="{FF2B5EF4-FFF2-40B4-BE49-F238E27FC236}">
              <a16:creationId xmlns:a16="http://schemas.microsoft.com/office/drawing/2014/main" id="{BC71FC38-C7A7-4407-8015-0CDC14D7565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79" name="Line 51">
          <a:extLst>
            <a:ext uri="{FF2B5EF4-FFF2-40B4-BE49-F238E27FC236}">
              <a16:creationId xmlns:a16="http://schemas.microsoft.com/office/drawing/2014/main" id="{879D0776-5288-4BBF-B599-5FBF1286A65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0" name="Line 182">
          <a:extLst>
            <a:ext uri="{FF2B5EF4-FFF2-40B4-BE49-F238E27FC236}">
              <a16:creationId xmlns:a16="http://schemas.microsoft.com/office/drawing/2014/main" id="{4064F124-CEDC-471F-B177-CC8D06A8D28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1" name="Line 183">
          <a:extLst>
            <a:ext uri="{FF2B5EF4-FFF2-40B4-BE49-F238E27FC236}">
              <a16:creationId xmlns:a16="http://schemas.microsoft.com/office/drawing/2014/main" id="{49A27205-2DA8-435E-988C-7DC4919008B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2" name="Line 184">
          <a:extLst>
            <a:ext uri="{FF2B5EF4-FFF2-40B4-BE49-F238E27FC236}">
              <a16:creationId xmlns:a16="http://schemas.microsoft.com/office/drawing/2014/main" id="{8BF24640-A6D5-4997-A93A-296275D28EB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3" name="Line 185">
          <a:extLst>
            <a:ext uri="{FF2B5EF4-FFF2-40B4-BE49-F238E27FC236}">
              <a16:creationId xmlns:a16="http://schemas.microsoft.com/office/drawing/2014/main" id="{2234656F-F73E-41D3-B041-C326567F908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4" name="Line 186">
          <a:extLst>
            <a:ext uri="{FF2B5EF4-FFF2-40B4-BE49-F238E27FC236}">
              <a16:creationId xmlns:a16="http://schemas.microsoft.com/office/drawing/2014/main" id="{857C525D-AAA6-4405-B165-B55471DC25A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5" name="Line 187">
          <a:extLst>
            <a:ext uri="{FF2B5EF4-FFF2-40B4-BE49-F238E27FC236}">
              <a16:creationId xmlns:a16="http://schemas.microsoft.com/office/drawing/2014/main" id="{E1CEFDAF-05F7-4291-943D-68323700869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6" name="Line 46">
          <a:extLst>
            <a:ext uri="{FF2B5EF4-FFF2-40B4-BE49-F238E27FC236}">
              <a16:creationId xmlns:a16="http://schemas.microsoft.com/office/drawing/2014/main" id="{F92A1973-283F-4B41-9702-7B811D672E8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7" name="Line 47">
          <a:extLst>
            <a:ext uri="{FF2B5EF4-FFF2-40B4-BE49-F238E27FC236}">
              <a16:creationId xmlns:a16="http://schemas.microsoft.com/office/drawing/2014/main" id="{07C3F6B2-6478-4EC0-A8A3-4CE851FFDD5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8" name="Line 48">
          <a:extLst>
            <a:ext uri="{FF2B5EF4-FFF2-40B4-BE49-F238E27FC236}">
              <a16:creationId xmlns:a16="http://schemas.microsoft.com/office/drawing/2014/main" id="{9FAC8DD4-7941-4433-8D75-5A29CC94AB8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89" name="Line 49">
          <a:extLst>
            <a:ext uri="{FF2B5EF4-FFF2-40B4-BE49-F238E27FC236}">
              <a16:creationId xmlns:a16="http://schemas.microsoft.com/office/drawing/2014/main" id="{4F8AEDED-4D31-44B1-AF43-6A75D386BC9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0" name="Line 50">
          <a:extLst>
            <a:ext uri="{FF2B5EF4-FFF2-40B4-BE49-F238E27FC236}">
              <a16:creationId xmlns:a16="http://schemas.microsoft.com/office/drawing/2014/main" id="{7C031090-281C-4404-BB6C-702840CA8CB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1" name="Line 51">
          <a:extLst>
            <a:ext uri="{FF2B5EF4-FFF2-40B4-BE49-F238E27FC236}">
              <a16:creationId xmlns:a16="http://schemas.microsoft.com/office/drawing/2014/main" id="{9A13AE37-47C3-4638-9A4E-ABC3B35643E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2" name="Line 182">
          <a:extLst>
            <a:ext uri="{FF2B5EF4-FFF2-40B4-BE49-F238E27FC236}">
              <a16:creationId xmlns:a16="http://schemas.microsoft.com/office/drawing/2014/main" id="{20DE957C-9D54-4A2F-96B1-295364FD3EC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3" name="Line 183">
          <a:extLst>
            <a:ext uri="{FF2B5EF4-FFF2-40B4-BE49-F238E27FC236}">
              <a16:creationId xmlns:a16="http://schemas.microsoft.com/office/drawing/2014/main" id="{14AEB627-2CD4-4D04-A858-2B5C35A34F1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4" name="Line 184">
          <a:extLst>
            <a:ext uri="{FF2B5EF4-FFF2-40B4-BE49-F238E27FC236}">
              <a16:creationId xmlns:a16="http://schemas.microsoft.com/office/drawing/2014/main" id="{3EB6C13D-C3A4-4A1F-888B-79510B34617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5" name="Line 185">
          <a:extLst>
            <a:ext uri="{FF2B5EF4-FFF2-40B4-BE49-F238E27FC236}">
              <a16:creationId xmlns:a16="http://schemas.microsoft.com/office/drawing/2014/main" id="{DCB6CA61-E70F-4CE8-BEAF-A314E35C1A4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6" name="Line 186">
          <a:extLst>
            <a:ext uri="{FF2B5EF4-FFF2-40B4-BE49-F238E27FC236}">
              <a16:creationId xmlns:a16="http://schemas.microsoft.com/office/drawing/2014/main" id="{62789F36-0E64-4A8F-AE12-6E4759328F2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7" name="Line 187">
          <a:extLst>
            <a:ext uri="{FF2B5EF4-FFF2-40B4-BE49-F238E27FC236}">
              <a16:creationId xmlns:a16="http://schemas.microsoft.com/office/drawing/2014/main" id="{B26477D4-0FBE-472A-86DA-97C0DE82064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8" name="Line 46">
          <a:extLst>
            <a:ext uri="{FF2B5EF4-FFF2-40B4-BE49-F238E27FC236}">
              <a16:creationId xmlns:a16="http://schemas.microsoft.com/office/drawing/2014/main" id="{EEB59082-0E2B-4451-8EE3-DAC8C17D1AC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499" name="Line 47">
          <a:extLst>
            <a:ext uri="{FF2B5EF4-FFF2-40B4-BE49-F238E27FC236}">
              <a16:creationId xmlns:a16="http://schemas.microsoft.com/office/drawing/2014/main" id="{5E89C666-704F-4602-95F7-DA1392BD456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0" name="Line 48">
          <a:extLst>
            <a:ext uri="{FF2B5EF4-FFF2-40B4-BE49-F238E27FC236}">
              <a16:creationId xmlns:a16="http://schemas.microsoft.com/office/drawing/2014/main" id="{A21B2160-2E88-4DB5-88FF-694D41506F3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1" name="Line 49">
          <a:extLst>
            <a:ext uri="{FF2B5EF4-FFF2-40B4-BE49-F238E27FC236}">
              <a16:creationId xmlns:a16="http://schemas.microsoft.com/office/drawing/2014/main" id="{29A46492-8F53-4449-84C3-ECAA13BF627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2" name="Line 50">
          <a:extLst>
            <a:ext uri="{FF2B5EF4-FFF2-40B4-BE49-F238E27FC236}">
              <a16:creationId xmlns:a16="http://schemas.microsoft.com/office/drawing/2014/main" id="{16D1683D-7578-4EFB-8C49-58297A85A4B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3" name="Line 51">
          <a:extLst>
            <a:ext uri="{FF2B5EF4-FFF2-40B4-BE49-F238E27FC236}">
              <a16:creationId xmlns:a16="http://schemas.microsoft.com/office/drawing/2014/main" id="{30E3EF1B-3C32-4268-9323-43A8085BAE2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4" name="Line 182">
          <a:extLst>
            <a:ext uri="{FF2B5EF4-FFF2-40B4-BE49-F238E27FC236}">
              <a16:creationId xmlns:a16="http://schemas.microsoft.com/office/drawing/2014/main" id="{CF59C075-EDD6-4A82-AFBA-0C03B1D1D71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5" name="Line 183">
          <a:extLst>
            <a:ext uri="{FF2B5EF4-FFF2-40B4-BE49-F238E27FC236}">
              <a16:creationId xmlns:a16="http://schemas.microsoft.com/office/drawing/2014/main" id="{E160B073-C612-4EE9-BF60-D0C4E5A188D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6" name="Line 184">
          <a:extLst>
            <a:ext uri="{FF2B5EF4-FFF2-40B4-BE49-F238E27FC236}">
              <a16:creationId xmlns:a16="http://schemas.microsoft.com/office/drawing/2014/main" id="{C2B21457-5870-406E-9CC1-C9A9DF4D4EA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7" name="Line 185">
          <a:extLst>
            <a:ext uri="{FF2B5EF4-FFF2-40B4-BE49-F238E27FC236}">
              <a16:creationId xmlns:a16="http://schemas.microsoft.com/office/drawing/2014/main" id="{8DB97CF7-05D8-4238-8F6B-A51C245ADA5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8" name="Line 186">
          <a:extLst>
            <a:ext uri="{FF2B5EF4-FFF2-40B4-BE49-F238E27FC236}">
              <a16:creationId xmlns:a16="http://schemas.microsoft.com/office/drawing/2014/main" id="{067BACFC-4FAA-4EF6-9178-FC81692FCF0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09" name="Line 187">
          <a:extLst>
            <a:ext uri="{FF2B5EF4-FFF2-40B4-BE49-F238E27FC236}">
              <a16:creationId xmlns:a16="http://schemas.microsoft.com/office/drawing/2014/main" id="{9E53C402-75AC-40E3-8A51-F5A8B176D5F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0" name="Line 46">
          <a:extLst>
            <a:ext uri="{FF2B5EF4-FFF2-40B4-BE49-F238E27FC236}">
              <a16:creationId xmlns:a16="http://schemas.microsoft.com/office/drawing/2014/main" id="{0C24C57A-ED58-42EC-AD72-F6448E92CDE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1" name="Line 47">
          <a:extLst>
            <a:ext uri="{FF2B5EF4-FFF2-40B4-BE49-F238E27FC236}">
              <a16:creationId xmlns:a16="http://schemas.microsoft.com/office/drawing/2014/main" id="{A76CB6E3-C833-4E2F-836E-42DF3BD1202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2" name="Line 48">
          <a:extLst>
            <a:ext uri="{FF2B5EF4-FFF2-40B4-BE49-F238E27FC236}">
              <a16:creationId xmlns:a16="http://schemas.microsoft.com/office/drawing/2014/main" id="{118CC2DC-B122-458A-881B-954A917C577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3" name="Line 49">
          <a:extLst>
            <a:ext uri="{FF2B5EF4-FFF2-40B4-BE49-F238E27FC236}">
              <a16:creationId xmlns:a16="http://schemas.microsoft.com/office/drawing/2014/main" id="{3EC6CE73-4C28-43B8-B987-0CC7C6BBE5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4" name="Line 50">
          <a:extLst>
            <a:ext uri="{FF2B5EF4-FFF2-40B4-BE49-F238E27FC236}">
              <a16:creationId xmlns:a16="http://schemas.microsoft.com/office/drawing/2014/main" id="{7D3D9F30-6BB3-45D1-BF13-82CF715D9F8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5" name="Line 51">
          <a:extLst>
            <a:ext uri="{FF2B5EF4-FFF2-40B4-BE49-F238E27FC236}">
              <a16:creationId xmlns:a16="http://schemas.microsoft.com/office/drawing/2014/main" id="{4735C672-D2F6-45D8-82DD-4203F2D14B8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6" name="Line 182">
          <a:extLst>
            <a:ext uri="{FF2B5EF4-FFF2-40B4-BE49-F238E27FC236}">
              <a16:creationId xmlns:a16="http://schemas.microsoft.com/office/drawing/2014/main" id="{F3F3B645-FA3E-4A2E-8712-FFB4DC2DB59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7" name="Line 183">
          <a:extLst>
            <a:ext uri="{FF2B5EF4-FFF2-40B4-BE49-F238E27FC236}">
              <a16:creationId xmlns:a16="http://schemas.microsoft.com/office/drawing/2014/main" id="{7561CAA9-3B87-43C4-B533-113DBD4E276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8" name="Line 184">
          <a:extLst>
            <a:ext uri="{FF2B5EF4-FFF2-40B4-BE49-F238E27FC236}">
              <a16:creationId xmlns:a16="http://schemas.microsoft.com/office/drawing/2014/main" id="{43A51206-8B24-4B8C-9C65-7BAD31E96D0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19" name="Line 185">
          <a:extLst>
            <a:ext uri="{FF2B5EF4-FFF2-40B4-BE49-F238E27FC236}">
              <a16:creationId xmlns:a16="http://schemas.microsoft.com/office/drawing/2014/main" id="{2B2D0774-9CD3-4207-8493-1C93C973006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0" name="Line 186">
          <a:extLst>
            <a:ext uri="{FF2B5EF4-FFF2-40B4-BE49-F238E27FC236}">
              <a16:creationId xmlns:a16="http://schemas.microsoft.com/office/drawing/2014/main" id="{B3F56D0E-1D10-40C1-B81A-7FB3FFDE29E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1" name="Line 187">
          <a:extLst>
            <a:ext uri="{FF2B5EF4-FFF2-40B4-BE49-F238E27FC236}">
              <a16:creationId xmlns:a16="http://schemas.microsoft.com/office/drawing/2014/main" id="{ECF43212-884E-448C-BF38-C476A2A34C9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2" name="Line 46">
          <a:extLst>
            <a:ext uri="{FF2B5EF4-FFF2-40B4-BE49-F238E27FC236}">
              <a16:creationId xmlns:a16="http://schemas.microsoft.com/office/drawing/2014/main" id="{3DE733CE-74E9-476A-AF3D-05A43B3A560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3" name="Line 47">
          <a:extLst>
            <a:ext uri="{FF2B5EF4-FFF2-40B4-BE49-F238E27FC236}">
              <a16:creationId xmlns:a16="http://schemas.microsoft.com/office/drawing/2014/main" id="{11B5D69D-72F4-4F8F-879A-232E6B98F4B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4" name="Line 48">
          <a:extLst>
            <a:ext uri="{FF2B5EF4-FFF2-40B4-BE49-F238E27FC236}">
              <a16:creationId xmlns:a16="http://schemas.microsoft.com/office/drawing/2014/main" id="{83770F5E-D252-4354-B07F-07C9B2536E3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5" name="Line 49">
          <a:extLst>
            <a:ext uri="{FF2B5EF4-FFF2-40B4-BE49-F238E27FC236}">
              <a16:creationId xmlns:a16="http://schemas.microsoft.com/office/drawing/2014/main" id="{3DFC2E1C-0FDE-42B3-A527-0681FEF0400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6" name="Line 50">
          <a:extLst>
            <a:ext uri="{FF2B5EF4-FFF2-40B4-BE49-F238E27FC236}">
              <a16:creationId xmlns:a16="http://schemas.microsoft.com/office/drawing/2014/main" id="{E186376B-5E7A-4514-BF70-4F3BA5F694E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7" name="Line 51">
          <a:extLst>
            <a:ext uri="{FF2B5EF4-FFF2-40B4-BE49-F238E27FC236}">
              <a16:creationId xmlns:a16="http://schemas.microsoft.com/office/drawing/2014/main" id="{D52442EE-3842-48BA-8E4E-9569F99433B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8" name="Line 182">
          <a:extLst>
            <a:ext uri="{FF2B5EF4-FFF2-40B4-BE49-F238E27FC236}">
              <a16:creationId xmlns:a16="http://schemas.microsoft.com/office/drawing/2014/main" id="{C0BA8E28-32E9-4E77-BC42-2E10EF5B41B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29" name="Line 183">
          <a:extLst>
            <a:ext uri="{FF2B5EF4-FFF2-40B4-BE49-F238E27FC236}">
              <a16:creationId xmlns:a16="http://schemas.microsoft.com/office/drawing/2014/main" id="{E43E1EF6-99C3-4163-A17E-0FB86BB8741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0" name="Line 184">
          <a:extLst>
            <a:ext uri="{FF2B5EF4-FFF2-40B4-BE49-F238E27FC236}">
              <a16:creationId xmlns:a16="http://schemas.microsoft.com/office/drawing/2014/main" id="{A464A9B6-A06B-47C1-9AEF-44555319B62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1" name="Line 185">
          <a:extLst>
            <a:ext uri="{FF2B5EF4-FFF2-40B4-BE49-F238E27FC236}">
              <a16:creationId xmlns:a16="http://schemas.microsoft.com/office/drawing/2014/main" id="{D180583A-694C-4C96-8BEC-355F580A91E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2" name="Line 186">
          <a:extLst>
            <a:ext uri="{FF2B5EF4-FFF2-40B4-BE49-F238E27FC236}">
              <a16:creationId xmlns:a16="http://schemas.microsoft.com/office/drawing/2014/main" id="{A5BD0C49-F9CC-4703-B3D5-7025F727095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3" name="Line 187">
          <a:extLst>
            <a:ext uri="{FF2B5EF4-FFF2-40B4-BE49-F238E27FC236}">
              <a16:creationId xmlns:a16="http://schemas.microsoft.com/office/drawing/2014/main" id="{D5310D0C-9B37-4EEA-870E-D798BB0394A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18305E40-1672-431C-A05A-8FBE00A5E47E}"/>
            </a:ext>
          </a:extLst>
        </xdr:cNvPr>
        <xdr:cNvSpPr txBox="1">
          <a:spLocks noChangeArrowheads="1"/>
        </xdr:cNvSpPr>
      </xdr:nvSpPr>
      <xdr:spPr bwMode="auto">
        <a:xfrm>
          <a:off x="11277600" y="8115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E3682BF4-66EA-43F6-95EE-9741DB8E6FAD}"/>
            </a:ext>
          </a:extLst>
        </xdr:cNvPr>
        <xdr:cNvSpPr txBox="1">
          <a:spLocks noChangeArrowheads="1"/>
        </xdr:cNvSpPr>
      </xdr:nvSpPr>
      <xdr:spPr bwMode="auto">
        <a:xfrm>
          <a:off x="11277600" y="8115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1600770" cy="333376"/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35770071-79C2-4D15-8F47-4EEF43D12DF7}"/>
            </a:ext>
          </a:extLst>
        </xdr:cNvPr>
        <xdr:cNvSpPr txBox="1">
          <a:spLocks noChangeArrowheads="1"/>
        </xdr:cNvSpPr>
      </xdr:nvSpPr>
      <xdr:spPr bwMode="auto">
        <a:xfrm>
          <a:off x="11277600" y="8115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8" name="Line 46">
          <a:extLst>
            <a:ext uri="{FF2B5EF4-FFF2-40B4-BE49-F238E27FC236}">
              <a16:creationId xmlns:a16="http://schemas.microsoft.com/office/drawing/2014/main" id="{F40DCD5F-7462-4CAC-8C20-8BA1F83D0B7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39" name="Line 47">
          <a:extLst>
            <a:ext uri="{FF2B5EF4-FFF2-40B4-BE49-F238E27FC236}">
              <a16:creationId xmlns:a16="http://schemas.microsoft.com/office/drawing/2014/main" id="{2CB05172-0C64-4494-96B9-5CF27BECA59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0" name="Line 48">
          <a:extLst>
            <a:ext uri="{FF2B5EF4-FFF2-40B4-BE49-F238E27FC236}">
              <a16:creationId xmlns:a16="http://schemas.microsoft.com/office/drawing/2014/main" id="{B7A4031B-1D5F-456C-AE85-5FF1D23C674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1" name="Line 49">
          <a:extLst>
            <a:ext uri="{FF2B5EF4-FFF2-40B4-BE49-F238E27FC236}">
              <a16:creationId xmlns:a16="http://schemas.microsoft.com/office/drawing/2014/main" id="{43DEE4FF-2A25-4FEF-925C-DDEC8EC2BBC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2" name="Line 50">
          <a:extLst>
            <a:ext uri="{FF2B5EF4-FFF2-40B4-BE49-F238E27FC236}">
              <a16:creationId xmlns:a16="http://schemas.microsoft.com/office/drawing/2014/main" id="{1DD79C0E-7168-4F07-AB21-4B1A396296F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3" name="Line 51">
          <a:extLst>
            <a:ext uri="{FF2B5EF4-FFF2-40B4-BE49-F238E27FC236}">
              <a16:creationId xmlns:a16="http://schemas.microsoft.com/office/drawing/2014/main" id="{EB8F6CBB-A717-4AD4-B34B-EE8D101F5D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4" name="Line 182">
          <a:extLst>
            <a:ext uri="{FF2B5EF4-FFF2-40B4-BE49-F238E27FC236}">
              <a16:creationId xmlns:a16="http://schemas.microsoft.com/office/drawing/2014/main" id="{7BE91F55-FB31-460C-B773-9CF99C1F2AE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5" name="Line 183">
          <a:extLst>
            <a:ext uri="{FF2B5EF4-FFF2-40B4-BE49-F238E27FC236}">
              <a16:creationId xmlns:a16="http://schemas.microsoft.com/office/drawing/2014/main" id="{B5E9FFFB-6DDE-4154-B608-8E64BD6FBE6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6" name="Line 184">
          <a:extLst>
            <a:ext uri="{FF2B5EF4-FFF2-40B4-BE49-F238E27FC236}">
              <a16:creationId xmlns:a16="http://schemas.microsoft.com/office/drawing/2014/main" id="{C2FA7AE5-0A18-49F4-965F-7C11DEC5F0C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7" name="Line 185">
          <a:extLst>
            <a:ext uri="{FF2B5EF4-FFF2-40B4-BE49-F238E27FC236}">
              <a16:creationId xmlns:a16="http://schemas.microsoft.com/office/drawing/2014/main" id="{2F2100F1-CDC1-48D7-8A84-79F39D0E0B9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8" name="Line 186">
          <a:extLst>
            <a:ext uri="{FF2B5EF4-FFF2-40B4-BE49-F238E27FC236}">
              <a16:creationId xmlns:a16="http://schemas.microsoft.com/office/drawing/2014/main" id="{105D0A7A-EC85-4A81-A627-09E881F8815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49" name="Line 187">
          <a:extLst>
            <a:ext uri="{FF2B5EF4-FFF2-40B4-BE49-F238E27FC236}">
              <a16:creationId xmlns:a16="http://schemas.microsoft.com/office/drawing/2014/main" id="{AD295A4C-2317-4B7E-BAD0-698F5E8156E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0" name="Line 46">
          <a:extLst>
            <a:ext uri="{FF2B5EF4-FFF2-40B4-BE49-F238E27FC236}">
              <a16:creationId xmlns:a16="http://schemas.microsoft.com/office/drawing/2014/main" id="{F0BAE924-FD13-48E7-985F-9945B33A26F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1" name="Line 47">
          <a:extLst>
            <a:ext uri="{FF2B5EF4-FFF2-40B4-BE49-F238E27FC236}">
              <a16:creationId xmlns:a16="http://schemas.microsoft.com/office/drawing/2014/main" id="{10E690F5-FD00-4805-AB79-4FFFAA7ABCA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2" name="Line 48">
          <a:extLst>
            <a:ext uri="{FF2B5EF4-FFF2-40B4-BE49-F238E27FC236}">
              <a16:creationId xmlns:a16="http://schemas.microsoft.com/office/drawing/2014/main" id="{5A4436ED-51F0-48A2-88B4-59BED06E0B8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3" name="Line 49">
          <a:extLst>
            <a:ext uri="{FF2B5EF4-FFF2-40B4-BE49-F238E27FC236}">
              <a16:creationId xmlns:a16="http://schemas.microsoft.com/office/drawing/2014/main" id="{6C0259D4-DD2E-4D42-8AA4-1C2CFD459D2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4" name="Line 50">
          <a:extLst>
            <a:ext uri="{FF2B5EF4-FFF2-40B4-BE49-F238E27FC236}">
              <a16:creationId xmlns:a16="http://schemas.microsoft.com/office/drawing/2014/main" id="{5A15B0E1-C1C9-4228-9A61-C5D7E01CD2A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5" name="Line 51">
          <a:extLst>
            <a:ext uri="{FF2B5EF4-FFF2-40B4-BE49-F238E27FC236}">
              <a16:creationId xmlns:a16="http://schemas.microsoft.com/office/drawing/2014/main" id="{95513DC3-1DF6-48EF-81E1-A0FC61735FA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6" name="Line 182">
          <a:extLst>
            <a:ext uri="{FF2B5EF4-FFF2-40B4-BE49-F238E27FC236}">
              <a16:creationId xmlns:a16="http://schemas.microsoft.com/office/drawing/2014/main" id="{828F37BD-9A34-4333-BF49-1552AF02321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7" name="Line 183">
          <a:extLst>
            <a:ext uri="{FF2B5EF4-FFF2-40B4-BE49-F238E27FC236}">
              <a16:creationId xmlns:a16="http://schemas.microsoft.com/office/drawing/2014/main" id="{47BE4F7E-6DC2-4522-A816-92AD3EA03C8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8" name="Line 184">
          <a:extLst>
            <a:ext uri="{FF2B5EF4-FFF2-40B4-BE49-F238E27FC236}">
              <a16:creationId xmlns:a16="http://schemas.microsoft.com/office/drawing/2014/main" id="{1B8EBD26-F190-4AA5-903E-B7E2AD9ACAE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59" name="Line 185">
          <a:extLst>
            <a:ext uri="{FF2B5EF4-FFF2-40B4-BE49-F238E27FC236}">
              <a16:creationId xmlns:a16="http://schemas.microsoft.com/office/drawing/2014/main" id="{6E5F4D8A-A9C1-4F3E-BABD-879BDA16F2D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0" name="Line 186">
          <a:extLst>
            <a:ext uri="{FF2B5EF4-FFF2-40B4-BE49-F238E27FC236}">
              <a16:creationId xmlns:a16="http://schemas.microsoft.com/office/drawing/2014/main" id="{656F6EDD-1529-4353-B317-6BD43723CFC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1" name="Line 187">
          <a:extLst>
            <a:ext uri="{FF2B5EF4-FFF2-40B4-BE49-F238E27FC236}">
              <a16:creationId xmlns:a16="http://schemas.microsoft.com/office/drawing/2014/main" id="{17D117BC-F365-4432-95E8-E5BD2AB0818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2" name="Line 46">
          <a:extLst>
            <a:ext uri="{FF2B5EF4-FFF2-40B4-BE49-F238E27FC236}">
              <a16:creationId xmlns:a16="http://schemas.microsoft.com/office/drawing/2014/main" id="{5723531F-9436-477F-A92D-6561DA1A5DA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3" name="Line 47">
          <a:extLst>
            <a:ext uri="{FF2B5EF4-FFF2-40B4-BE49-F238E27FC236}">
              <a16:creationId xmlns:a16="http://schemas.microsoft.com/office/drawing/2014/main" id="{7BA9935D-FEBA-4934-9C6F-6048FA3AE65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4" name="Line 48">
          <a:extLst>
            <a:ext uri="{FF2B5EF4-FFF2-40B4-BE49-F238E27FC236}">
              <a16:creationId xmlns:a16="http://schemas.microsoft.com/office/drawing/2014/main" id="{98185AB5-970B-4421-9C49-FCEE7A063C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5" name="Line 49">
          <a:extLst>
            <a:ext uri="{FF2B5EF4-FFF2-40B4-BE49-F238E27FC236}">
              <a16:creationId xmlns:a16="http://schemas.microsoft.com/office/drawing/2014/main" id="{16642ED8-7AA2-4B4B-B428-19E76782971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6" name="Line 50">
          <a:extLst>
            <a:ext uri="{FF2B5EF4-FFF2-40B4-BE49-F238E27FC236}">
              <a16:creationId xmlns:a16="http://schemas.microsoft.com/office/drawing/2014/main" id="{C72DCF02-ABE7-47CC-BFAD-79570C51039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7" name="Line 51">
          <a:extLst>
            <a:ext uri="{FF2B5EF4-FFF2-40B4-BE49-F238E27FC236}">
              <a16:creationId xmlns:a16="http://schemas.microsoft.com/office/drawing/2014/main" id="{75B29AB3-89AC-4936-9C6E-2B2681DED54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8" name="Line 182">
          <a:extLst>
            <a:ext uri="{FF2B5EF4-FFF2-40B4-BE49-F238E27FC236}">
              <a16:creationId xmlns:a16="http://schemas.microsoft.com/office/drawing/2014/main" id="{B0EBB85A-B40E-427C-9264-8A482A3E9F1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69" name="Line 183">
          <a:extLst>
            <a:ext uri="{FF2B5EF4-FFF2-40B4-BE49-F238E27FC236}">
              <a16:creationId xmlns:a16="http://schemas.microsoft.com/office/drawing/2014/main" id="{43B2E1B5-F4B1-4653-9965-CB5A9FD2B4B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0" name="Line 184">
          <a:extLst>
            <a:ext uri="{FF2B5EF4-FFF2-40B4-BE49-F238E27FC236}">
              <a16:creationId xmlns:a16="http://schemas.microsoft.com/office/drawing/2014/main" id="{B9CE9BC7-9C06-43FD-8DA8-D6BA05C32B6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1" name="Line 185">
          <a:extLst>
            <a:ext uri="{FF2B5EF4-FFF2-40B4-BE49-F238E27FC236}">
              <a16:creationId xmlns:a16="http://schemas.microsoft.com/office/drawing/2014/main" id="{DF658AC8-85F7-4E21-A2C3-A7DD1782141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2" name="Line 186">
          <a:extLst>
            <a:ext uri="{FF2B5EF4-FFF2-40B4-BE49-F238E27FC236}">
              <a16:creationId xmlns:a16="http://schemas.microsoft.com/office/drawing/2014/main" id="{1E7B68EB-F1E5-470A-86A7-E56DB373E50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3" name="Line 187">
          <a:extLst>
            <a:ext uri="{FF2B5EF4-FFF2-40B4-BE49-F238E27FC236}">
              <a16:creationId xmlns:a16="http://schemas.microsoft.com/office/drawing/2014/main" id="{E8576C5F-7C2A-4024-8EA7-4F8B8F19AED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4" name="Line 46">
          <a:extLst>
            <a:ext uri="{FF2B5EF4-FFF2-40B4-BE49-F238E27FC236}">
              <a16:creationId xmlns:a16="http://schemas.microsoft.com/office/drawing/2014/main" id="{62B23237-3CD6-4A35-8B85-27C9F9C76DB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5" name="Line 47">
          <a:extLst>
            <a:ext uri="{FF2B5EF4-FFF2-40B4-BE49-F238E27FC236}">
              <a16:creationId xmlns:a16="http://schemas.microsoft.com/office/drawing/2014/main" id="{3FFFF038-F302-42E8-9ECD-4BC4DFFF369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6" name="Line 48">
          <a:extLst>
            <a:ext uri="{FF2B5EF4-FFF2-40B4-BE49-F238E27FC236}">
              <a16:creationId xmlns:a16="http://schemas.microsoft.com/office/drawing/2014/main" id="{B8439901-F741-4367-B226-89829B51CC3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7" name="Line 49">
          <a:extLst>
            <a:ext uri="{FF2B5EF4-FFF2-40B4-BE49-F238E27FC236}">
              <a16:creationId xmlns:a16="http://schemas.microsoft.com/office/drawing/2014/main" id="{52498765-ED77-4502-8DCD-3EBA8BA7C95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8" name="Line 50">
          <a:extLst>
            <a:ext uri="{FF2B5EF4-FFF2-40B4-BE49-F238E27FC236}">
              <a16:creationId xmlns:a16="http://schemas.microsoft.com/office/drawing/2014/main" id="{0D5D3F80-8B6D-46FD-B560-22DE3C3AB8A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79" name="Line 51">
          <a:extLst>
            <a:ext uri="{FF2B5EF4-FFF2-40B4-BE49-F238E27FC236}">
              <a16:creationId xmlns:a16="http://schemas.microsoft.com/office/drawing/2014/main" id="{1CFE4F67-29C8-4ACC-B966-18CF0BB9281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0" name="Line 182">
          <a:extLst>
            <a:ext uri="{FF2B5EF4-FFF2-40B4-BE49-F238E27FC236}">
              <a16:creationId xmlns:a16="http://schemas.microsoft.com/office/drawing/2014/main" id="{ED0BF993-B754-47A5-974F-DDF4E47409D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1" name="Line 183">
          <a:extLst>
            <a:ext uri="{FF2B5EF4-FFF2-40B4-BE49-F238E27FC236}">
              <a16:creationId xmlns:a16="http://schemas.microsoft.com/office/drawing/2014/main" id="{CDA0636D-547D-4AE2-99D5-1920FC7FE73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2" name="Line 184">
          <a:extLst>
            <a:ext uri="{FF2B5EF4-FFF2-40B4-BE49-F238E27FC236}">
              <a16:creationId xmlns:a16="http://schemas.microsoft.com/office/drawing/2014/main" id="{64E2D8E5-1E91-46F9-A448-CB3450CB3B6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3" name="Line 185">
          <a:extLst>
            <a:ext uri="{FF2B5EF4-FFF2-40B4-BE49-F238E27FC236}">
              <a16:creationId xmlns:a16="http://schemas.microsoft.com/office/drawing/2014/main" id="{0C108439-4FDD-4D2D-9A93-090D74AB485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4" name="Line 186">
          <a:extLst>
            <a:ext uri="{FF2B5EF4-FFF2-40B4-BE49-F238E27FC236}">
              <a16:creationId xmlns:a16="http://schemas.microsoft.com/office/drawing/2014/main" id="{84232AA0-66A1-4E55-BDA7-CA9D383F697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5" name="Line 187">
          <a:extLst>
            <a:ext uri="{FF2B5EF4-FFF2-40B4-BE49-F238E27FC236}">
              <a16:creationId xmlns:a16="http://schemas.microsoft.com/office/drawing/2014/main" id="{5D891CE1-71C6-472A-9622-AA4B4F788D2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6" name="Line 46">
          <a:extLst>
            <a:ext uri="{FF2B5EF4-FFF2-40B4-BE49-F238E27FC236}">
              <a16:creationId xmlns:a16="http://schemas.microsoft.com/office/drawing/2014/main" id="{D42523EF-45EB-4534-9B7F-7558BB10175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7" name="Line 47">
          <a:extLst>
            <a:ext uri="{FF2B5EF4-FFF2-40B4-BE49-F238E27FC236}">
              <a16:creationId xmlns:a16="http://schemas.microsoft.com/office/drawing/2014/main" id="{88E115E1-9EA2-44A8-B755-2DCDDC4CEF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8" name="Line 48">
          <a:extLst>
            <a:ext uri="{FF2B5EF4-FFF2-40B4-BE49-F238E27FC236}">
              <a16:creationId xmlns:a16="http://schemas.microsoft.com/office/drawing/2014/main" id="{940C7822-F6BA-4B23-8056-850AE11F5CA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89" name="Line 49">
          <a:extLst>
            <a:ext uri="{FF2B5EF4-FFF2-40B4-BE49-F238E27FC236}">
              <a16:creationId xmlns:a16="http://schemas.microsoft.com/office/drawing/2014/main" id="{249760D2-9E36-4947-8AF5-F0CFBE1CA3D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0" name="Line 50">
          <a:extLst>
            <a:ext uri="{FF2B5EF4-FFF2-40B4-BE49-F238E27FC236}">
              <a16:creationId xmlns:a16="http://schemas.microsoft.com/office/drawing/2014/main" id="{FB2437ED-D0B2-46AD-9B64-6AE8E963DD9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1" name="Line 51">
          <a:extLst>
            <a:ext uri="{FF2B5EF4-FFF2-40B4-BE49-F238E27FC236}">
              <a16:creationId xmlns:a16="http://schemas.microsoft.com/office/drawing/2014/main" id="{DC6F6113-B688-4694-A153-921C372EAA6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2" name="Line 182">
          <a:extLst>
            <a:ext uri="{FF2B5EF4-FFF2-40B4-BE49-F238E27FC236}">
              <a16:creationId xmlns:a16="http://schemas.microsoft.com/office/drawing/2014/main" id="{B0DB2128-9728-4A53-9584-71FA0953895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3" name="Line 183">
          <a:extLst>
            <a:ext uri="{FF2B5EF4-FFF2-40B4-BE49-F238E27FC236}">
              <a16:creationId xmlns:a16="http://schemas.microsoft.com/office/drawing/2014/main" id="{323FA979-9C75-4A69-8B6A-EC3ACB8F965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4" name="Line 184">
          <a:extLst>
            <a:ext uri="{FF2B5EF4-FFF2-40B4-BE49-F238E27FC236}">
              <a16:creationId xmlns:a16="http://schemas.microsoft.com/office/drawing/2014/main" id="{0A1ED1B1-029D-4DE4-9BD0-06F404A62F9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5" name="Line 185">
          <a:extLst>
            <a:ext uri="{FF2B5EF4-FFF2-40B4-BE49-F238E27FC236}">
              <a16:creationId xmlns:a16="http://schemas.microsoft.com/office/drawing/2014/main" id="{9FFC854D-6994-4C11-8AE4-4C3BC295823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6" name="Line 186">
          <a:extLst>
            <a:ext uri="{FF2B5EF4-FFF2-40B4-BE49-F238E27FC236}">
              <a16:creationId xmlns:a16="http://schemas.microsoft.com/office/drawing/2014/main" id="{792471F1-4B91-4234-8277-AED125D2E04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7" name="Line 187">
          <a:extLst>
            <a:ext uri="{FF2B5EF4-FFF2-40B4-BE49-F238E27FC236}">
              <a16:creationId xmlns:a16="http://schemas.microsoft.com/office/drawing/2014/main" id="{A01F36C7-7C8D-40F4-9FBE-2F809ADBE2C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8" name="Line 46">
          <a:extLst>
            <a:ext uri="{FF2B5EF4-FFF2-40B4-BE49-F238E27FC236}">
              <a16:creationId xmlns:a16="http://schemas.microsoft.com/office/drawing/2014/main" id="{8B8AEF2A-EC3A-4816-A64E-5C8AD4FB455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599" name="Line 47">
          <a:extLst>
            <a:ext uri="{FF2B5EF4-FFF2-40B4-BE49-F238E27FC236}">
              <a16:creationId xmlns:a16="http://schemas.microsoft.com/office/drawing/2014/main" id="{ED334415-411D-4265-803A-C82F04F5A76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0" name="Line 48">
          <a:extLst>
            <a:ext uri="{FF2B5EF4-FFF2-40B4-BE49-F238E27FC236}">
              <a16:creationId xmlns:a16="http://schemas.microsoft.com/office/drawing/2014/main" id="{BD8965B8-CA5F-41C6-9224-4BF46BB5026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1" name="Line 49">
          <a:extLst>
            <a:ext uri="{FF2B5EF4-FFF2-40B4-BE49-F238E27FC236}">
              <a16:creationId xmlns:a16="http://schemas.microsoft.com/office/drawing/2014/main" id="{16CF0274-5280-4F84-9F5E-E0C3D217E5A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2" name="Line 50">
          <a:extLst>
            <a:ext uri="{FF2B5EF4-FFF2-40B4-BE49-F238E27FC236}">
              <a16:creationId xmlns:a16="http://schemas.microsoft.com/office/drawing/2014/main" id="{23919898-C0B1-49A1-B1DF-5152D35599E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3" name="Line 51">
          <a:extLst>
            <a:ext uri="{FF2B5EF4-FFF2-40B4-BE49-F238E27FC236}">
              <a16:creationId xmlns:a16="http://schemas.microsoft.com/office/drawing/2014/main" id="{A4FC6B6E-3819-4138-9A4B-AF8BEC13425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4" name="Line 182">
          <a:extLst>
            <a:ext uri="{FF2B5EF4-FFF2-40B4-BE49-F238E27FC236}">
              <a16:creationId xmlns:a16="http://schemas.microsoft.com/office/drawing/2014/main" id="{555ABFCD-2E2C-4F2B-9547-AC46FCAA36F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5" name="Line 183">
          <a:extLst>
            <a:ext uri="{FF2B5EF4-FFF2-40B4-BE49-F238E27FC236}">
              <a16:creationId xmlns:a16="http://schemas.microsoft.com/office/drawing/2014/main" id="{3AEAB9E0-764E-48AA-B4F4-81C3A897812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6" name="Line 184">
          <a:extLst>
            <a:ext uri="{FF2B5EF4-FFF2-40B4-BE49-F238E27FC236}">
              <a16:creationId xmlns:a16="http://schemas.microsoft.com/office/drawing/2014/main" id="{37F154AF-509A-4992-8ED2-615E9E76574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7" name="Line 185">
          <a:extLst>
            <a:ext uri="{FF2B5EF4-FFF2-40B4-BE49-F238E27FC236}">
              <a16:creationId xmlns:a16="http://schemas.microsoft.com/office/drawing/2014/main" id="{806C4CFC-26C8-4E85-A7F4-E932C07815E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8" name="Line 186">
          <a:extLst>
            <a:ext uri="{FF2B5EF4-FFF2-40B4-BE49-F238E27FC236}">
              <a16:creationId xmlns:a16="http://schemas.microsoft.com/office/drawing/2014/main" id="{B9DB2EF2-7C50-424D-B854-39A3908A209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09" name="Line 187">
          <a:extLst>
            <a:ext uri="{FF2B5EF4-FFF2-40B4-BE49-F238E27FC236}">
              <a16:creationId xmlns:a16="http://schemas.microsoft.com/office/drawing/2014/main" id="{0342BC4D-0ADE-4186-8E0B-C31520594D7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0" name="Line 46">
          <a:extLst>
            <a:ext uri="{FF2B5EF4-FFF2-40B4-BE49-F238E27FC236}">
              <a16:creationId xmlns:a16="http://schemas.microsoft.com/office/drawing/2014/main" id="{B9E65109-8389-420B-85A5-E835E50D49A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1" name="Line 47">
          <a:extLst>
            <a:ext uri="{FF2B5EF4-FFF2-40B4-BE49-F238E27FC236}">
              <a16:creationId xmlns:a16="http://schemas.microsoft.com/office/drawing/2014/main" id="{A5717ABC-204A-4036-A212-77DD7197D06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2" name="Line 48">
          <a:extLst>
            <a:ext uri="{FF2B5EF4-FFF2-40B4-BE49-F238E27FC236}">
              <a16:creationId xmlns:a16="http://schemas.microsoft.com/office/drawing/2014/main" id="{87D6836F-F5FC-469C-BD46-35536812218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3" name="Line 49">
          <a:extLst>
            <a:ext uri="{FF2B5EF4-FFF2-40B4-BE49-F238E27FC236}">
              <a16:creationId xmlns:a16="http://schemas.microsoft.com/office/drawing/2014/main" id="{6A083DE7-ADCD-4CA2-B4CC-030EB554F5C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4" name="Line 50">
          <a:extLst>
            <a:ext uri="{FF2B5EF4-FFF2-40B4-BE49-F238E27FC236}">
              <a16:creationId xmlns:a16="http://schemas.microsoft.com/office/drawing/2014/main" id="{913DD360-B963-4015-95AA-B17B27AC5FD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5" name="Line 51">
          <a:extLst>
            <a:ext uri="{FF2B5EF4-FFF2-40B4-BE49-F238E27FC236}">
              <a16:creationId xmlns:a16="http://schemas.microsoft.com/office/drawing/2014/main" id="{1E7DBF9C-E772-497E-BF9D-E061C28B71A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6" name="Line 182">
          <a:extLst>
            <a:ext uri="{FF2B5EF4-FFF2-40B4-BE49-F238E27FC236}">
              <a16:creationId xmlns:a16="http://schemas.microsoft.com/office/drawing/2014/main" id="{14542047-3D4B-491A-A052-A9E0B6E9910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7" name="Line 183">
          <a:extLst>
            <a:ext uri="{FF2B5EF4-FFF2-40B4-BE49-F238E27FC236}">
              <a16:creationId xmlns:a16="http://schemas.microsoft.com/office/drawing/2014/main" id="{9DB12858-E989-42C7-AF14-D631F28866D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8" name="Line 184">
          <a:extLst>
            <a:ext uri="{FF2B5EF4-FFF2-40B4-BE49-F238E27FC236}">
              <a16:creationId xmlns:a16="http://schemas.microsoft.com/office/drawing/2014/main" id="{1CA5F32C-38FA-4C5B-B019-06B019C4E8B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19" name="Line 185">
          <a:extLst>
            <a:ext uri="{FF2B5EF4-FFF2-40B4-BE49-F238E27FC236}">
              <a16:creationId xmlns:a16="http://schemas.microsoft.com/office/drawing/2014/main" id="{A1A4810B-0B8B-42F8-94FE-2AC4B502D10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0" name="Line 186">
          <a:extLst>
            <a:ext uri="{FF2B5EF4-FFF2-40B4-BE49-F238E27FC236}">
              <a16:creationId xmlns:a16="http://schemas.microsoft.com/office/drawing/2014/main" id="{EAE8E166-1194-4B56-A86B-AACEDD5FDB6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1" name="Line 187">
          <a:extLst>
            <a:ext uri="{FF2B5EF4-FFF2-40B4-BE49-F238E27FC236}">
              <a16:creationId xmlns:a16="http://schemas.microsoft.com/office/drawing/2014/main" id="{DC75772E-CA11-4804-84E3-7A822CEF477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2" name="Line 46">
          <a:extLst>
            <a:ext uri="{FF2B5EF4-FFF2-40B4-BE49-F238E27FC236}">
              <a16:creationId xmlns:a16="http://schemas.microsoft.com/office/drawing/2014/main" id="{0EA8A96F-B3EE-4638-AD9C-8F2E99D6634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3" name="Line 47">
          <a:extLst>
            <a:ext uri="{FF2B5EF4-FFF2-40B4-BE49-F238E27FC236}">
              <a16:creationId xmlns:a16="http://schemas.microsoft.com/office/drawing/2014/main" id="{9FDC86B5-F42C-49D7-BDDA-5A780D245AF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4" name="Line 48">
          <a:extLst>
            <a:ext uri="{FF2B5EF4-FFF2-40B4-BE49-F238E27FC236}">
              <a16:creationId xmlns:a16="http://schemas.microsoft.com/office/drawing/2014/main" id="{46A01D73-0ADD-404F-A6AE-BB2E8DB1EBC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5" name="Line 49">
          <a:extLst>
            <a:ext uri="{FF2B5EF4-FFF2-40B4-BE49-F238E27FC236}">
              <a16:creationId xmlns:a16="http://schemas.microsoft.com/office/drawing/2014/main" id="{7C47075E-636D-4BB1-B100-8FFB0A00A44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6" name="Line 50">
          <a:extLst>
            <a:ext uri="{FF2B5EF4-FFF2-40B4-BE49-F238E27FC236}">
              <a16:creationId xmlns:a16="http://schemas.microsoft.com/office/drawing/2014/main" id="{5BCF6606-A8F7-4D3F-86BC-08181B7ED48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7" name="Line 51">
          <a:extLst>
            <a:ext uri="{FF2B5EF4-FFF2-40B4-BE49-F238E27FC236}">
              <a16:creationId xmlns:a16="http://schemas.microsoft.com/office/drawing/2014/main" id="{2F64017A-CA59-4883-B137-3EF8E763413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8" name="Line 182">
          <a:extLst>
            <a:ext uri="{FF2B5EF4-FFF2-40B4-BE49-F238E27FC236}">
              <a16:creationId xmlns:a16="http://schemas.microsoft.com/office/drawing/2014/main" id="{3A9C28DF-BD20-4839-A341-EC486252853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29" name="Line 183">
          <a:extLst>
            <a:ext uri="{FF2B5EF4-FFF2-40B4-BE49-F238E27FC236}">
              <a16:creationId xmlns:a16="http://schemas.microsoft.com/office/drawing/2014/main" id="{90AA916E-7150-4326-9654-F2DDCC2EFCC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0" name="Line 184">
          <a:extLst>
            <a:ext uri="{FF2B5EF4-FFF2-40B4-BE49-F238E27FC236}">
              <a16:creationId xmlns:a16="http://schemas.microsoft.com/office/drawing/2014/main" id="{746677D7-85A6-4A85-AEFD-7E26240EE0F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1" name="Line 185">
          <a:extLst>
            <a:ext uri="{FF2B5EF4-FFF2-40B4-BE49-F238E27FC236}">
              <a16:creationId xmlns:a16="http://schemas.microsoft.com/office/drawing/2014/main" id="{1350CA8C-60AD-4E3A-A1C1-3B53C8F2371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2" name="Line 186">
          <a:extLst>
            <a:ext uri="{FF2B5EF4-FFF2-40B4-BE49-F238E27FC236}">
              <a16:creationId xmlns:a16="http://schemas.microsoft.com/office/drawing/2014/main" id="{44FE1AF6-F1DE-41D2-B6B8-D4F29BE4D80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3" name="Line 187">
          <a:extLst>
            <a:ext uri="{FF2B5EF4-FFF2-40B4-BE49-F238E27FC236}">
              <a16:creationId xmlns:a16="http://schemas.microsoft.com/office/drawing/2014/main" id="{5B9AEA5A-93ED-4537-B8D9-01CC14D14E9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4" name="Line 46">
          <a:extLst>
            <a:ext uri="{FF2B5EF4-FFF2-40B4-BE49-F238E27FC236}">
              <a16:creationId xmlns:a16="http://schemas.microsoft.com/office/drawing/2014/main" id="{A7FD4306-CC4B-481A-B4E8-6BD9DE7B357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5" name="Line 47">
          <a:extLst>
            <a:ext uri="{FF2B5EF4-FFF2-40B4-BE49-F238E27FC236}">
              <a16:creationId xmlns:a16="http://schemas.microsoft.com/office/drawing/2014/main" id="{A431E809-7A03-4D50-BB15-11E6B3C7969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6" name="Line 48">
          <a:extLst>
            <a:ext uri="{FF2B5EF4-FFF2-40B4-BE49-F238E27FC236}">
              <a16:creationId xmlns:a16="http://schemas.microsoft.com/office/drawing/2014/main" id="{E82601B8-908E-4EF2-BB2A-FBDEE274375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7" name="Line 49">
          <a:extLst>
            <a:ext uri="{FF2B5EF4-FFF2-40B4-BE49-F238E27FC236}">
              <a16:creationId xmlns:a16="http://schemas.microsoft.com/office/drawing/2014/main" id="{42DAC392-24D9-4E80-A546-9158CC3BC97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8" name="Line 50">
          <a:extLst>
            <a:ext uri="{FF2B5EF4-FFF2-40B4-BE49-F238E27FC236}">
              <a16:creationId xmlns:a16="http://schemas.microsoft.com/office/drawing/2014/main" id="{FFF072C3-A325-476F-B4AA-DFE6229832E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39" name="Line 51">
          <a:extLst>
            <a:ext uri="{FF2B5EF4-FFF2-40B4-BE49-F238E27FC236}">
              <a16:creationId xmlns:a16="http://schemas.microsoft.com/office/drawing/2014/main" id="{129FAB5D-0E1D-418A-80A5-879970BAE96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0" name="Line 182">
          <a:extLst>
            <a:ext uri="{FF2B5EF4-FFF2-40B4-BE49-F238E27FC236}">
              <a16:creationId xmlns:a16="http://schemas.microsoft.com/office/drawing/2014/main" id="{33D0D3D6-8496-4D38-9817-74616AF09C1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1" name="Line 183">
          <a:extLst>
            <a:ext uri="{FF2B5EF4-FFF2-40B4-BE49-F238E27FC236}">
              <a16:creationId xmlns:a16="http://schemas.microsoft.com/office/drawing/2014/main" id="{A10C36E6-AAFB-4633-A491-A0C10D59BEB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2" name="Line 184">
          <a:extLst>
            <a:ext uri="{FF2B5EF4-FFF2-40B4-BE49-F238E27FC236}">
              <a16:creationId xmlns:a16="http://schemas.microsoft.com/office/drawing/2014/main" id="{03E43225-F876-4826-8217-CF74EBE9E82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3" name="Line 185">
          <a:extLst>
            <a:ext uri="{FF2B5EF4-FFF2-40B4-BE49-F238E27FC236}">
              <a16:creationId xmlns:a16="http://schemas.microsoft.com/office/drawing/2014/main" id="{EDE83D8A-FC8C-43BA-B467-2444C32F722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4" name="Line 186">
          <a:extLst>
            <a:ext uri="{FF2B5EF4-FFF2-40B4-BE49-F238E27FC236}">
              <a16:creationId xmlns:a16="http://schemas.microsoft.com/office/drawing/2014/main" id="{EC8BBDF9-4A9D-4D48-B440-14C2B403815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5" name="Line 187">
          <a:extLst>
            <a:ext uri="{FF2B5EF4-FFF2-40B4-BE49-F238E27FC236}">
              <a16:creationId xmlns:a16="http://schemas.microsoft.com/office/drawing/2014/main" id="{03EFFB79-0417-4BC1-A344-F1ACF225598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6" name="Line 46">
          <a:extLst>
            <a:ext uri="{FF2B5EF4-FFF2-40B4-BE49-F238E27FC236}">
              <a16:creationId xmlns:a16="http://schemas.microsoft.com/office/drawing/2014/main" id="{36F72851-22F1-44EA-BF5B-B4D540143B0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7" name="Line 47">
          <a:extLst>
            <a:ext uri="{FF2B5EF4-FFF2-40B4-BE49-F238E27FC236}">
              <a16:creationId xmlns:a16="http://schemas.microsoft.com/office/drawing/2014/main" id="{05184C4B-7F98-4D87-98A4-0AD88BF8452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8" name="Line 48">
          <a:extLst>
            <a:ext uri="{FF2B5EF4-FFF2-40B4-BE49-F238E27FC236}">
              <a16:creationId xmlns:a16="http://schemas.microsoft.com/office/drawing/2014/main" id="{CDE728B2-212C-4BEA-B908-64D55A35020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9" name="Line 49">
          <a:extLst>
            <a:ext uri="{FF2B5EF4-FFF2-40B4-BE49-F238E27FC236}">
              <a16:creationId xmlns:a16="http://schemas.microsoft.com/office/drawing/2014/main" id="{9F53C865-4FE7-4533-8B94-43AE0B449C7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0" name="Line 50">
          <a:extLst>
            <a:ext uri="{FF2B5EF4-FFF2-40B4-BE49-F238E27FC236}">
              <a16:creationId xmlns:a16="http://schemas.microsoft.com/office/drawing/2014/main" id="{A6D1AAA1-C23C-4846-81B3-438E0E955CF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1" name="Line 51">
          <a:extLst>
            <a:ext uri="{FF2B5EF4-FFF2-40B4-BE49-F238E27FC236}">
              <a16:creationId xmlns:a16="http://schemas.microsoft.com/office/drawing/2014/main" id="{F4785FA1-688C-426C-92C3-F801914A9101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2" name="Line 182">
          <a:extLst>
            <a:ext uri="{FF2B5EF4-FFF2-40B4-BE49-F238E27FC236}">
              <a16:creationId xmlns:a16="http://schemas.microsoft.com/office/drawing/2014/main" id="{E255DAA0-0AA6-4948-A704-B812DA738862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3" name="Line 183">
          <a:extLst>
            <a:ext uri="{FF2B5EF4-FFF2-40B4-BE49-F238E27FC236}">
              <a16:creationId xmlns:a16="http://schemas.microsoft.com/office/drawing/2014/main" id="{378884D8-6403-4361-A259-8B361524A65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4" name="Line 184">
          <a:extLst>
            <a:ext uri="{FF2B5EF4-FFF2-40B4-BE49-F238E27FC236}">
              <a16:creationId xmlns:a16="http://schemas.microsoft.com/office/drawing/2014/main" id="{C2B2B11E-563D-40A8-A804-25CFADC4359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5" name="Line 185">
          <a:extLst>
            <a:ext uri="{FF2B5EF4-FFF2-40B4-BE49-F238E27FC236}">
              <a16:creationId xmlns:a16="http://schemas.microsoft.com/office/drawing/2014/main" id="{A7FCE982-65E9-45D3-A9F2-6C31B975274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6" name="Line 186">
          <a:extLst>
            <a:ext uri="{FF2B5EF4-FFF2-40B4-BE49-F238E27FC236}">
              <a16:creationId xmlns:a16="http://schemas.microsoft.com/office/drawing/2014/main" id="{FCB80EE5-167A-4F89-B78D-40BD31CDC899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7" name="Line 187">
          <a:extLst>
            <a:ext uri="{FF2B5EF4-FFF2-40B4-BE49-F238E27FC236}">
              <a16:creationId xmlns:a16="http://schemas.microsoft.com/office/drawing/2014/main" id="{65F69DD6-84E3-4DC4-8C3B-14BB1226AFA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8" name="Line 46">
          <a:extLst>
            <a:ext uri="{FF2B5EF4-FFF2-40B4-BE49-F238E27FC236}">
              <a16:creationId xmlns:a16="http://schemas.microsoft.com/office/drawing/2014/main" id="{17A4B853-F202-4BE1-8E97-8A6DDAB6A20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59" name="Line 47">
          <a:extLst>
            <a:ext uri="{FF2B5EF4-FFF2-40B4-BE49-F238E27FC236}">
              <a16:creationId xmlns:a16="http://schemas.microsoft.com/office/drawing/2014/main" id="{88452277-164D-4C1F-943B-136E806433E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0" name="Line 48">
          <a:extLst>
            <a:ext uri="{FF2B5EF4-FFF2-40B4-BE49-F238E27FC236}">
              <a16:creationId xmlns:a16="http://schemas.microsoft.com/office/drawing/2014/main" id="{6188FF1C-665E-493F-BA4A-E2F1FD4508E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1" name="Line 49">
          <a:extLst>
            <a:ext uri="{FF2B5EF4-FFF2-40B4-BE49-F238E27FC236}">
              <a16:creationId xmlns:a16="http://schemas.microsoft.com/office/drawing/2014/main" id="{2F3100FF-8381-4536-AC5C-6EC0FF657E1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2" name="Line 50">
          <a:extLst>
            <a:ext uri="{FF2B5EF4-FFF2-40B4-BE49-F238E27FC236}">
              <a16:creationId xmlns:a16="http://schemas.microsoft.com/office/drawing/2014/main" id="{BEB01FAF-15F2-4D33-958E-A983BD00AE3D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3" name="Line 51">
          <a:extLst>
            <a:ext uri="{FF2B5EF4-FFF2-40B4-BE49-F238E27FC236}">
              <a16:creationId xmlns:a16="http://schemas.microsoft.com/office/drawing/2014/main" id="{6FEADCBA-9BC8-49DF-AC2E-B49109A71E66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4" name="Line 182">
          <a:extLst>
            <a:ext uri="{FF2B5EF4-FFF2-40B4-BE49-F238E27FC236}">
              <a16:creationId xmlns:a16="http://schemas.microsoft.com/office/drawing/2014/main" id="{98E21880-8A90-4A17-AB81-F662C4E5643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5" name="Line 183">
          <a:extLst>
            <a:ext uri="{FF2B5EF4-FFF2-40B4-BE49-F238E27FC236}">
              <a16:creationId xmlns:a16="http://schemas.microsoft.com/office/drawing/2014/main" id="{36800EB1-EDDA-4193-AA38-BD208631DBA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6" name="Line 184">
          <a:extLst>
            <a:ext uri="{FF2B5EF4-FFF2-40B4-BE49-F238E27FC236}">
              <a16:creationId xmlns:a16="http://schemas.microsoft.com/office/drawing/2014/main" id="{263E314B-BCE0-4497-9F78-99E5A5768B2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7" name="Line 185">
          <a:extLst>
            <a:ext uri="{FF2B5EF4-FFF2-40B4-BE49-F238E27FC236}">
              <a16:creationId xmlns:a16="http://schemas.microsoft.com/office/drawing/2014/main" id="{B938E2E5-59E5-4C1F-9128-A9BDF0672D0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8" name="Line 186">
          <a:extLst>
            <a:ext uri="{FF2B5EF4-FFF2-40B4-BE49-F238E27FC236}">
              <a16:creationId xmlns:a16="http://schemas.microsoft.com/office/drawing/2014/main" id="{FE94C746-3DE4-4805-9E9D-1866D83026B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69" name="Line 187">
          <a:extLst>
            <a:ext uri="{FF2B5EF4-FFF2-40B4-BE49-F238E27FC236}">
              <a16:creationId xmlns:a16="http://schemas.microsoft.com/office/drawing/2014/main" id="{4721B057-7533-4B5E-81EE-18FF50C7D874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0" name="Line 46">
          <a:extLst>
            <a:ext uri="{FF2B5EF4-FFF2-40B4-BE49-F238E27FC236}">
              <a16:creationId xmlns:a16="http://schemas.microsoft.com/office/drawing/2014/main" id="{3C73DF21-5280-48A8-989D-86947D90B37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1" name="Line 47">
          <a:extLst>
            <a:ext uri="{FF2B5EF4-FFF2-40B4-BE49-F238E27FC236}">
              <a16:creationId xmlns:a16="http://schemas.microsoft.com/office/drawing/2014/main" id="{D9C0C745-8146-4A61-8DA5-6F868C5CE5CF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2" name="Line 48">
          <a:extLst>
            <a:ext uri="{FF2B5EF4-FFF2-40B4-BE49-F238E27FC236}">
              <a16:creationId xmlns:a16="http://schemas.microsoft.com/office/drawing/2014/main" id="{8BB67533-DB65-4053-83EF-3DAC190CF72C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3" name="Line 49">
          <a:extLst>
            <a:ext uri="{FF2B5EF4-FFF2-40B4-BE49-F238E27FC236}">
              <a16:creationId xmlns:a16="http://schemas.microsoft.com/office/drawing/2014/main" id="{161F9332-D333-463F-9109-67E254C1A048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4" name="Line 50">
          <a:extLst>
            <a:ext uri="{FF2B5EF4-FFF2-40B4-BE49-F238E27FC236}">
              <a16:creationId xmlns:a16="http://schemas.microsoft.com/office/drawing/2014/main" id="{5C27571E-E30A-4CE5-9754-33CFA60D69FE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5" name="Line 51">
          <a:extLst>
            <a:ext uri="{FF2B5EF4-FFF2-40B4-BE49-F238E27FC236}">
              <a16:creationId xmlns:a16="http://schemas.microsoft.com/office/drawing/2014/main" id="{8AB737FF-A41D-4C06-AD06-0AFCB682E98A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6" name="Line 182">
          <a:extLst>
            <a:ext uri="{FF2B5EF4-FFF2-40B4-BE49-F238E27FC236}">
              <a16:creationId xmlns:a16="http://schemas.microsoft.com/office/drawing/2014/main" id="{ED0F8E25-762E-4E17-A8D6-0AC6ACF15400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7" name="Line 183">
          <a:extLst>
            <a:ext uri="{FF2B5EF4-FFF2-40B4-BE49-F238E27FC236}">
              <a16:creationId xmlns:a16="http://schemas.microsoft.com/office/drawing/2014/main" id="{F98F8D4F-4A7B-41DE-A8B7-6CB338E50193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8" name="Line 184">
          <a:extLst>
            <a:ext uri="{FF2B5EF4-FFF2-40B4-BE49-F238E27FC236}">
              <a16:creationId xmlns:a16="http://schemas.microsoft.com/office/drawing/2014/main" id="{069C3E07-E1D9-41DF-84A3-D7610701F455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79" name="Line 185">
          <a:extLst>
            <a:ext uri="{FF2B5EF4-FFF2-40B4-BE49-F238E27FC236}">
              <a16:creationId xmlns:a16="http://schemas.microsoft.com/office/drawing/2014/main" id="{B373C0DE-8277-46F1-AA82-644D6905EB77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80" name="Line 186">
          <a:extLst>
            <a:ext uri="{FF2B5EF4-FFF2-40B4-BE49-F238E27FC236}">
              <a16:creationId xmlns:a16="http://schemas.microsoft.com/office/drawing/2014/main" id="{28EED567-CD2F-40A3-B6F0-36B214219DF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81" name="Line 187">
          <a:extLst>
            <a:ext uri="{FF2B5EF4-FFF2-40B4-BE49-F238E27FC236}">
              <a16:creationId xmlns:a16="http://schemas.microsoft.com/office/drawing/2014/main" id="{8C858378-33FC-4B33-B995-5F7DE33B599B}"/>
            </a:ext>
          </a:extLst>
        </xdr:cNvPr>
        <xdr:cNvSpPr>
          <a:spLocks noChangeShapeType="1"/>
        </xdr:cNvSpPr>
      </xdr:nvSpPr>
      <xdr:spPr bwMode="auto">
        <a:xfrm>
          <a:off x="11277600" y="925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2" name="Line 46">
          <a:extLst>
            <a:ext uri="{FF2B5EF4-FFF2-40B4-BE49-F238E27FC236}">
              <a16:creationId xmlns:a16="http://schemas.microsoft.com/office/drawing/2014/main" id="{DFA4B261-3DE4-4165-A89E-E10CF76AAAB9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3" name="Line 47">
          <a:extLst>
            <a:ext uri="{FF2B5EF4-FFF2-40B4-BE49-F238E27FC236}">
              <a16:creationId xmlns:a16="http://schemas.microsoft.com/office/drawing/2014/main" id="{F36427DA-50F4-4E01-BF1E-2A3B0A70568E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4" name="Line 48">
          <a:extLst>
            <a:ext uri="{FF2B5EF4-FFF2-40B4-BE49-F238E27FC236}">
              <a16:creationId xmlns:a16="http://schemas.microsoft.com/office/drawing/2014/main" id="{B486F8EB-63B2-422A-BB88-2399DED58BC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5" name="Line 49">
          <a:extLst>
            <a:ext uri="{FF2B5EF4-FFF2-40B4-BE49-F238E27FC236}">
              <a16:creationId xmlns:a16="http://schemas.microsoft.com/office/drawing/2014/main" id="{87F7C29B-14CB-4C99-B658-4CDD8F1B5E16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6" name="Line 50">
          <a:extLst>
            <a:ext uri="{FF2B5EF4-FFF2-40B4-BE49-F238E27FC236}">
              <a16:creationId xmlns:a16="http://schemas.microsoft.com/office/drawing/2014/main" id="{1FD33E7E-838E-4172-9B65-E7496115554C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7" name="Line 51">
          <a:extLst>
            <a:ext uri="{FF2B5EF4-FFF2-40B4-BE49-F238E27FC236}">
              <a16:creationId xmlns:a16="http://schemas.microsoft.com/office/drawing/2014/main" id="{6F4E88E5-75E6-4B59-8B9C-308863B6C67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8" name="Line 182">
          <a:extLst>
            <a:ext uri="{FF2B5EF4-FFF2-40B4-BE49-F238E27FC236}">
              <a16:creationId xmlns:a16="http://schemas.microsoft.com/office/drawing/2014/main" id="{D6E9BB94-89A1-4078-BB86-A487A2E3AA86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89" name="Line 183">
          <a:extLst>
            <a:ext uri="{FF2B5EF4-FFF2-40B4-BE49-F238E27FC236}">
              <a16:creationId xmlns:a16="http://schemas.microsoft.com/office/drawing/2014/main" id="{632C2E76-7DF6-4706-8FFD-64D99822AF70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0" name="Line 184">
          <a:extLst>
            <a:ext uri="{FF2B5EF4-FFF2-40B4-BE49-F238E27FC236}">
              <a16:creationId xmlns:a16="http://schemas.microsoft.com/office/drawing/2014/main" id="{40611F3C-66E6-4755-8CF4-53C5FFAF6CE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1" name="Line 185">
          <a:extLst>
            <a:ext uri="{FF2B5EF4-FFF2-40B4-BE49-F238E27FC236}">
              <a16:creationId xmlns:a16="http://schemas.microsoft.com/office/drawing/2014/main" id="{6387993E-ADBD-44FC-85EC-543758B2E38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2" name="Line 186">
          <a:extLst>
            <a:ext uri="{FF2B5EF4-FFF2-40B4-BE49-F238E27FC236}">
              <a16:creationId xmlns:a16="http://schemas.microsoft.com/office/drawing/2014/main" id="{10A7F0B5-B3CB-4923-8513-57E1C9698A1B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3" name="Line 187">
          <a:extLst>
            <a:ext uri="{FF2B5EF4-FFF2-40B4-BE49-F238E27FC236}">
              <a16:creationId xmlns:a16="http://schemas.microsoft.com/office/drawing/2014/main" id="{860AB743-CC1E-4746-891F-EDB8227CC142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4" name="Line 46">
          <a:extLst>
            <a:ext uri="{FF2B5EF4-FFF2-40B4-BE49-F238E27FC236}">
              <a16:creationId xmlns:a16="http://schemas.microsoft.com/office/drawing/2014/main" id="{91D1F12A-3AA8-48D4-B7E6-2249738F2DF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5" name="Line 47">
          <a:extLst>
            <a:ext uri="{FF2B5EF4-FFF2-40B4-BE49-F238E27FC236}">
              <a16:creationId xmlns:a16="http://schemas.microsoft.com/office/drawing/2014/main" id="{533A7981-DD41-483C-84EA-4FA7AC6F141F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6" name="Line 48">
          <a:extLst>
            <a:ext uri="{FF2B5EF4-FFF2-40B4-BE49-F238E27FC236}">
              <a16:creationId xmlns:a16="http://schemas.microsoft.com/office/drawing/2014/main" id="{D44DA93F-22BC-4839-B6C5-DEDE0A37B24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7" name="Line 49">
          <a:extLst>
            <a:ext uri="{FF2B5EF4-FFF2-40B4-BE49-F238E27FC236}">
              <a16:creationId xmlns:a16="http://schemas.microsoft.com/office/drawing/2014/main" id="{F857975D-61FE-4C41-82E0-6EE4AD18DB4C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8" name="Line 50">
          <a:extLst>
            <a:ext uri="{FF2B5EF4-FFF2-40B4-BE49-F238E27FC236}">
              <a16:creationId xmlns:a16="http://schemas.microsoft.com/office/drawing/2014/main" id="{486F9B86-66DB-4EA6-8832-94488C5EB09C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699" name="Line 51">
          <a:extLst>
            <a:ext uri="{FF2B5EF4-FFF2-40B4-BE49-F238E27FC236}">
              <a16:creationId xmlns:a16="http://schemas.microsoft.com/office/drawing/2014/main" id="{3E57B444-96E7-4C13-949D-165FC9989D3C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0" name="Line 182">
          <a:extLst>
            <a:ext uri="{FF2B5EF4-FFF2-40B4-BE49-F238E27FC236}">
              <a16:creationId xmlns:a16="http://schemas.microsoft.com/office/drawing/2014/main" id="{B8B01A4A-12E9-4F21-80FD-E3B1336BB56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1" name="Line 183">
          <a:extLst>
            <a:ext uri="{FF2B5EF4-FFF2-40B4-BE49-F238E27FC236}">
              <a16:creationId xmlns:a16="http://schemas.microsoft.com/office/drawing/2014/main" id="{F2313D55-4AC4-4A50-811E-D0099A2C81A2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2" name="Line 184">
          <a:extLst>
            <a:ext uri="{FF2B5EF4-FFF2-40B4-BE49-F238E27FC236}">
              <a16:creationId xmlns:a16="http://schemas.microsoft.com/office/drawing/2014/main" id="{F66EF840-C00C-413F-8CA6-D5E68CDB7AF1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3" name="Line 185">
          <a:extLst>
            <a:ext uri="{FF2B5EF4-FFF2-40B4-BE49-F238E27FC236}">
              <a16:creationId xmlns:a16="http://schemas.microsoft.com/office/drawing/2014/main" id="{BFF4408E-7B2B-4A62-AA07-8A0F2E8A3E40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4" name="Line 186">
          <a:extLst>
            <a:ext uri="{FF2B5EF4-FFF2-40B4-BE49-F238E27FC236}">
              <a16:creationId xmlns:a16="http://schemas.microsoft.com/office/drawing/2014/main" id="{407D7626-7BB4-4B61-B525-0F79578EC37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5" name="Line 187">
          <a:extLst>
            <a:ext uri="{FF2B5EF4-FFF2-40B4-BE49-F238E27FC236}">
              <a16:creationId xmlns:a16="http://schemas.microsoft.com/office/drawing/2014/main" id="{ADF7EB74-1779-4CBF-BDA3-A11CA962800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6" name="Line 46">
          <a:extLst>
            <a:ext uri="{FF2B5EF4-FFF2-40B4-BE49-F238E27FC236}">
              <a16:creationId xmlns:a16="http://schemas.microsoft.com/office/drawing/2014/main" id="{281E4A32-2EED-4D2E-9B8D-F78E8F2B6B9C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7" name="Line 47">
          <a:extLst>
            <a:ext uri="{FF2B5EF4-FFF2-40B4-BE49-F238E27FC236}">
              <a16:creationId xmlns:a16="http://schemas.microsoft.com/office/drawing/2014/main" id="{C84AF41A-9A2E-46C1-8FEC-E557B27E1ED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8" name="Line 48">
          <a:extLst>
            <a:ext uri="{FF2B5EF4-FFF2-40B4-BE49-F238E27FC236}">
              <a16:creationId xmlns:a16="http://schemas.microsoft.com/office/drawing/2014/main" id="{8ECFB229-BAF2-4B4A-8755-876FBEEC3FA9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09" name="Line 49">
          <a:extLst>
            <a:ext uri="{FF2B5EF4-FFF2-40B4-BE49-F238E27FC236}">
              <a16:creationId xmlns:a16="http://schemas.microsoft.com/office/drawing/2014/main" id="{9700E2DC-9E94-4212-BBB0-AABACEC63EE1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0" name="Line 50">
          <a:extLst>
            <a:ext uri="{FF2B5EF4-FFF2-40B4-BE49-F238E27FC236}">
              <a16:creationId xmlns:a16="http://schemas.microsoft.com/office/drawing/2014/main" id="{2A803B2A-9204-44EE-B780-0321E43D73FB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1" name="Line 51">
          <a:extLst>
            <a:ext uri="{FF2B5EF4-FFF2-40B4-BE49-F238E27FC236}">
              <a16:creationId xmlns:a16="http://schemas.microsoft.com/office/drawing/2014/main" id="{F8250299-CE4C-4A06-892E-F2E626CB4E62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2" name="Line 182">
          <a:extLst>
            <a:ext uri="{FF2B5EF4-FFF2-40B4-BE49-F238E27FC236}">
              <a16:creationId xmlns:a16="http://schemas.microsoft.com/office/drawing/2014/main" id="{BDD299F2-DAE2-4754-91AE-6708ED39CE34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3" name="Line 183">
          <a:extLst>
            <a:ext uri="{FF2B5EF4-FFF2-40B4-BE49-F238E27FC236}">
              <a16:creationId xmlns:a16="http://schemas.microsoft.com/office/drawing/2014/main" id="{43561CD6-38C6-4353-98DE-48E9580F45F3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4" name="Line 184">
          <a:extLst>
            <a:ext uri="{FF2B5EF4-FFF2-40B4-BE49-F238E27FC236}">
              <a16:creationId xmlns:a16="http://schemas.microsoft.com/office/drawing/2014/main" id="{CA72FD92-F607-430E-B4D6-E1DA9BF9675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5" name="Line 185">
          <a:extLst>
            <a:ext uri="{FF2B5EF4-FFF2-40B4-BE49-F238E27FC236}">
              <a16:creationId xmlns:a16="http://schemas.microsoft.com/office/drawing/2014/main" id="{2985ADEB-2E1D-482A-905C-A3ED9D97AB8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6" name="Line 186">
          <a:extLst>
            <a:ext uri="{FF2B5EF4-FFF2-40B4-BE49-F238E27FC236}">
              <a16:creationId xmlns:a16="http://schemas.microsoft.com/office/drawing/2014/main" id="{600F5CE1-7580-44E3-A879-FABFA8AF8ED1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7" name="Line 187">
          <a:extLst>
            <a:ext uri="{FF2B5EF4-FFF2-40B4-BE49-F238E27FC236}">
              <a16:creationId xmlns:a16="http://schemas.microsoft.com/office/drawing/2014/main" id="{4C2809BC-BBBE-4AB3-BB09-72227913631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8" name="Line 46">
          <a:extLst>
            <a:ext uri="{FF2B5EF4-FFF2-40B4-BE49-F238E27FC236}">
              <a16:creationId xmlns:a16="http://schemas.microsoft.com/office/drawing/2014/main" id="{F8A7E4FC-774B-40A5-BAE9-5DC67D84389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19" name="Line 47">
          <a:extLst>
            <a:ext uri="{FF2B5EF4-FFF2-40B4-BE49-F238E27FC236}">
              <a16:creationId xmlns:a16="http://schemas.microsoft.com/office/drawing/2014/main" id="{87B22327-F9CC-4059-A895-3DE79259845A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0" name="Line 48">
          <a:extLst>
            <a:ext uri="{FF2B5EF4-FFF2-40B4-BE49-F238E27FC236}">
              <a16:creationId xmlns:a16="http://schemas.microsoft.com/office/drawing/2014/main" id="{67E6F79E-A672-497B-AD4B-F536AABC17E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1" name="Line 49">
          <a:extLst>
            <a:ext uri="{FF2B5EF4-FFF2-40B4-BE49-F238E27FC236}">
              <a16:creationId xmlns:a16="http://schemas.microsoft.com/office/drawing/2014/main" id="{EFE7ED0E-79CA-4EDF-B28F-738201B0AC09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2" name="Line 50">
          <a:extLst>
            <a:ext uri="{FF2B5EF4-FFF2-40B4-BE49-F238E27FC236}">
              <a16:creationId xmlns:a16="http://schemas.microsoft.com/office/drawing/2014/main" id="{66242E65-A3E1-4F46-9B55-9B69F80F0D75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3" name="Line 51">
          <a:extLst>
            <a:ext uri="{FF2B5EF4-FFF2-40B4-BE49-F238E27FC236}">
              <a16:creationId xmlns:a16="http://schemas.microsoft.com/office/drawing/2014/main" id="{D371967F-48B2-419D-A5F8-11D0D26B9781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4" name="Line 182">
          <a:extLst>
            <a:ext uri="{FF2B5EF4-FFF2-40B4-BE49-F238E27FC236}">
              <a16:creationId xmlns:a16="http://schemas.microsoft.com/office/drawing/2014/main" id="{D3C7046B-8330-46E5-A079-C1BE33A1BF78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5" name="Line 183">
          <a:extLst>
            <a:ext uri="{FF2B5EF4-FFF2-40B4-BE49-F238E27FC236}">
              <a16:creationId xmlns:a16="http://schemas.microsoft.com/office/drawing/2014/main" id="{178F9068-8642-4386-B047-0347F7C01392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6" name="Line 184">
          <a:extLst>
            <a:ext uri="{FF2B5EF4-FFF2-40B4-BE49-F238E27FC236}">
              <a16:creationId xmlns:a16="http://schemas.microsoft.com/office/drawing/2014/main" id="{FBD546C9-FBD3-40CD-8C51-4178BA50BB01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7" name="Line 185">
          <a:extLst>
            <a:ext uri="{FF2B5EF4-FFF2-40B4-BE49-F238E27FC236}">
              <a16:creationId xmlns:a16="http://schemas.microsoft.com/office/drawing/2014/main" id="{D4B302C5-82B3-49B6-90D3-75577B4D2B8F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8" name="Line 186">
          <a:extLst>
            <a:ext uri="{FF2B5EF4-FFF2-40B4-BE49-F238E27FC236}">
              <a16:creationId xmlns:a16="http://schemas.microsoft.com/office/drawing/2014/main" id="{00557CB7-2C4F-4EAD-A974-C0A5665BD23B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729" name="Line 187">
          <a:extLst>
            <a:ext uri="{FF2B5EF4-FFF2-40B4-BE49-F238E27FC236}">
              <a16:creationId xmlns:a16="http://schemas.microsoft.com/office/drawing/2014/main" id="{517A1C12-16C8-48FD-B9FB-48A35D622FDC}"/>
            </a:ext>
          </a:extLst>
        </xdr:cNvPr>
        <xdr:cNvSpPr>
          <a:spLocks noChangeShapeType="1"/>
        </xdr:cNvSpPr>
      </xdr:nvSpPr>
      <xdr:spPr bwMode="auto">
        <a:xfrm>
          <a:off x="11277600" y="963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0" name="Line 46">
          <a:extLst>
            <a:ext uri="{FF2B5EF4-FFF2-40B4-BE49-F238E27FC236}">
              <a16:creationId xmlns:a16="http://schemas.microsoft.com/office/drawing/2014/main" id="{86952473-B29A-47C6-B80C-359362BA479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1" name="Line 47">
          <a:extLst>
            <a:ext uri="{FF2B5EF4-FFF2-40B4-BE49-F238E27FC236}">
              <a16:creationId xmlns:a16="http://schemas.microsoft.com/office/drawing/2014/main" id="{2FCC7D36-FD38-4AE4-A5D7-1C7C0E189B9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2" name="Line 48">
          <a:extLst>
            <a:ext uri="{FF2B5EF4-FFF2-40B4-BE49-F238E27FC236}">
              <a16:creationId xmlns:a16="http://schemas.microsoft.com/office/drawing/2014/main" id="{091C4152-09AF-4F75-AE04-FC42501718B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3" name="Line 49">
          <a:extLst>
            <a:ext uri="{FF2B5EF4-FFF2-40B4-BE49-F238E27FC236}">
              <a16:creationId xmlns:a16="http://schemas.microsoft.com/office/drawing/2014/main" id="{A10CDC61-B8C9-436C-A985-F3F836E4DFF5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4" name="Line 50">
          <a:extLst>
            <a:ext uri="{FF2B5EF4-FFF2-40B4-BE49-F238E27FC236}">
              <a16:creationId xmlns:a16="http://schemas.microsoft.com/office/drawing/2014/main" id="{16BAFF5B-D5BF-4A36-8D2E-3C87F057B0AA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5" name="Line 51">
          <a:extLst>
            <a:ext uri="{FF2B5EF4-FFF2-40B4-BE49-F238E27FC236}">
              <a16:creationId xmlns:a16="http://schemas.microsoft.com/office/drawing/2014/main" id="{EFE017BE-AA60-4DDC-84A6-707BA85C7380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6" name="Line 182">
          <a:extLst>
            <a:ext uri="{FF2B5EF4-FFF2-40B4-BE49-F238E27FC236}">
              <a16:creationId xmlns:a16="http://schemas.microsoft.com/office/drawing/2014/main" id="{BC82CA43-32C1-4A9E-8F4A-986B7A266DAE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7" name="Line 183">
          <a:extLst>
            <a:ext uri="{FF2B5EF4-FFF2-40B4-BE49-F238E27FC236}">
              <a16:creationId xmlns:a16="http://schemas.microsoft.com/office/drawing/2014/main" id="{9BF4F014-5AB6-427C-A9B5-CE0498F6BF0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8" name="Line 184">
          <a:extLst>
            <a:ext uri="{FF2B5EF4-FFF2-40B4-BE49-F238E27FC236}">
              <a16:creationId xmlns:a16="http://schemas.microsoft.com/office/drawing/2014/main" id="{76BA1205-E07B-44B3-96F4-59DAE1117ABA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39" name="Line 185">
          <a:extLst>
            <a:ext uri="{FF2B5EF4-FFF2-40B4-BE49-F238E27FC236}">
              <a16:creationId xmlns:a16="http://schemas.microsoft.com/office/drawing/2014/main" id="{D84BB95A-B57D-4C91-AF4D-1D39F1B4AEED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0" name="Line 186">
          <a:extLst>
            <a:ext uri="{FF2B5EF4-FFF2-40B4-BE49-F238E27FC236}">
              <a16:creationId xmlns:a16="http://schemas.microsoft.com/office/drawing/2014/main" id="{5B9925AE-B150-498B-A296-4E8C93F13C6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1" name="Line 187">
          <a:extLst>
            <a:ext uri="{FF2B5EF4-FFF2-40B4-BE49-F238E27FC236}">
              <a16:creationId xmlns:a16="http://schemas.microsoft.com/office/drawing/2014/main" id="{16E1E478-AB88-47D4-8A76-1C580FF42155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2" name="Line 46">
          <a:extLst>
            <a:ext uri="{FF2B5EF4-FFF2-40B4-BE49-F238E27FC236}">
              <a16:creationId xmlns:a16="http://schemas.microsoft.com/office/drawing/2014/main" id="{A7DEFE85-273B-4A33-834F-3D79A151A5B6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3" name="Line 47">
          <a:extLst>
            <a:ext uri="{FF2B5EF4-FFF2-40B4-BE49-F238E27FC236}">
              <a16:creationId xmlns:a16="http://schemas.microsoft.com/office/drawing/2014/main" id="{88D58BF8-F1F7-4CE3-BDD8-39AADD617AE8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4" name="Line 48">
          <a:extLst>
            <a:ext uri="{FF2B5EF4-FFF2-40B4-BE49-F238E27FC236}">
              <a16:creationId xmlns:a16="http://schemas.microsoft.com/office/drawing/2014/main" id="{C08B1A08-CB24-4429-AA3F-C4FFA81B3DEA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5" name="Line 49">
          <a:extLst>
            <a:ext uri="{FF2B5EF4-FFF2-40B4-BE49-F238E27FC236}">
              <a16:creationId xmlns:a16="http://schemas.microsoft.com/office/drawing/2014/main" id="{3B9A22B3-00D3-436F-A364-1E2FC69ADCC5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6" name="Line 50">
          <a:extLst>
            <a:ext uri="{FF2B5EF4-FFF2-40B4-BE49-F238E27FC236}">
              <a16:creationId xmlns:a16="http://schemas.microsoft.com/office/drawing/2014/main" id="{AA47B68A-5C48-4870-B29C-8DDB9238D64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7" name="Line 51">
          <a:extLst>
            <a:ext uri="{FF2B5EF4-FFF2-40B4-BE49-F238E27FC236}">
              <a16:creationId xmlns:a16="http://schemas.microsoft.com/office/drawing/2014/main" id="{00997BA3-A555-4F55-8CB6-D0818863AF5D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8" name="Line 182">
          <a:extLst>
            <a:ext uri="{FF2B5EF4-FFF2-40B4-BE49-F238E27FC236}">
              <a16:creationId xmlns:a16="http://schemas.microsoft.com/office/drawing/2014/main" id="{5A31F789-66AD-43CB-B28A-031CAE0CBEA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49" name="Line 183">
          <a:extLst>
            <a:ext uri="{FF2B5EF4-FFF2-40B4-BE49-F238E27FC236}">
              <a16:creationId xmlns:a16="http://schemas.microsoft.com/office/drawing/2014/main" id="{DCD12FED-A329-41B5-BCB9-794E0BB8E706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0" name="Line 184">
          <a:extLst>
            <a:ext uri="{FF2B5EF4-FFF2-40B4-BE49-F238E27FC236}">
              <a16:creationId xmlns:a16="http://schemas.microsoft.com/office/drawing/2014/main" id="{A7C0E6D2-17A6-41DE-8FC8-7CB3EEBEA9D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1" name="Line 185">
          <a:extLst>
            <a:ext uri="{FF2B5EF4-FFF2-40B4-BE49-F238E27FC236}">
              <a16:creationId xmlns:a16="http://schemas.microsoft.com/office/drawing/2014/main" id="{E5AA7947-884F-4407-BA8D-1D232FACA02E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2" name="Line 186">
          <a:extLst>
            <a:ext uri="{FF2B5EF4-FFF2-40B4-BE49-F238E27FC236}">
              <a16:creationId xmlns:a16="http://schemas.microsoft.com/office/drawing/2014/main" id="{F63AD426-A5DE-4BBF-9FF0-32C58CEE302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3" name="Line 187">
          <a:extLst>
            <a:ext uri="{FF2B5EF4-FFF2-40B4-BE49-F238E27FC236}">
              <a16:creationId xmlns:a16="http://schemas.microsoft.com/office/drawing/2014/main" id="{7141C15C-89F8-40A7-9310-E637822CC939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4" name="Line 46">
          <a:extLst>
            <a:ext uri="{FF2B5EF4-FFF2-40B4-BE49-F238E27FC236}">
              <a16:creationId xmlns:a16="http://schemas.microsoft.com/office/drawing/2014/main" id="{22FBA035-95A0-451A-A063-6F4C7BC7A255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5" name="Line 47">
          <a:extLst>
            <a:ext uri="{FF2B5EF4-FFF2-40B4-BE49-F238E27FC236}">
              <a16:creationId xmlns:a16="http://schemas.microsoft.com/office/drawing/2014/main" id="{EEA7A10C-BB1C-4286-9994-7B1D794142B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6" name="Line 48">
          <a:extLst>
            <a:ext uri="{FF2B5EF4-FFF2-40B4-BE49-F238E27FC236}">
              <a16:creationId xmlns:a16="http://schemas.microsoft.com/office/drawing/2014/main" id="{CC16726E-2A86-480F-B26A-F5E15799915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7" name="Line 49">
          <a:extLst>
            <a:ext uri="{FF2B5EF4-FFF2-40B4-BE49-F238E27FC236}">
              <a16:creationId xmlns:a16="http://schemas.microsoft.com/office/drawing/2014/main" id="{A3188EC9-26D5-497B-B5A6-68818117D6ED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8" name="Line 50">
          <a:extLst>
            <a:ext uri="{FF2B5EF4-FFF2-40B4-BE49-F238E27FC236}">
              <a16:creationId xmlns:a16="http://schemas.microsoft.com/office/drawing/2014/main" id="{BF1F0642-1285-477F-9F2E-1D0E333C06E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59" name="Line 51">
          <a:extLst>
            <a:ext uri="{FF2B5EF4-FFF2-40B4-BE49-F238E27FC236}">
              <a16:creationId xmlns:a16="http://schemas.microsoft.com/office/drawing/2014/main" id="{6FD50732-4635-471E-96C0-9A6FEFE0ED98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0" name="Line 182">
          <a:extLst>
            <a:ext uri="{FF2B5EF4-FFF2-40B4-BE49-F238E27FC236}">
              <a16:creationId xmlns:a16="http://schemas.microsoft.com/office/drawing/2014/main" id="{5EC3090E-8E09-47E1-A4F4-9DA203E1DF65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1" name="Line 183">
          <a:extLst>
            <a:ext uri="{FF2B5EF4-FFF2-40B4-BE49-F238E27FC236}">
              <a16:creationId xmlns:a16="http://schemas.microsoft.com/office/drawing/2014/main" id="{021F212E-8B34-4E1A-8B76-E870FABE720A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2" name="Line 184">
          <a:extLst>
            <a:ext uri="{FF2B5EF4-FFF2-40B4-BE49-F238E27FC236}">
              <a16:creationId xmlns:a16="http://schemas.microsoft.com/office/drawing/2014/main" id="{3F06C9C9-6545-4BBD-BEC9-E63997D42F52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3" name="Line 185">
          <a:extLst>
            <a:ext uri="{FF2B5EF4-FFF2-40B4-BE49-F238E27FC236}">
              <a16:creationId xmlns:a16="http://schemas.microsoft.com/office/drawing/2014/main" id="{9417E323-247D-4914-B227-87F075449E61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4" name="Line 186">
          <a:extLst>
            <a:ext uri="{FF2B5EF4-FFF2-40B4-BE49-F238E27FC236}">
              <a16:creationId xmlns:a16="http://schemas.microsoft.com/office/drawing/2014/main" id="{7241BC5C-47F1-4842-BF58-C4CA0DFA611F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5" name="Line 187">
          <a:extLst>
            <a:ext uri="{FF2B5EF4-FFF2-40B4-BE49-F238E27FC236}">
              <a16:creationId xmlns:a16="http://schemas.microsoft.com/office/drawing/2014/main" id="{ED741AC8-BDA9-4DDE-BAD0-5870797F7EDD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6" name="Line 46">
          <a:extLst>
            <a:ext uri="{FF2B5EF4-FFF2-40B4-BE49-F238E27FC236}">
              <a16:creationId xmlns:a16="http://schemas.microsoft.com/office/drawing/2014/main" id="{394F7FBD-6BD1-4605-BA17-F5C10366625B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7" name="Line 47">
          <a:extLst>
            <a:ext uri="{FF2B5EF4-FFF2-40B4-BE49-F238E27FC236}">
              <a16:creationId xmlns:a16="http://schemas.microsoft.com/office/drawing/2014/main" id="{F7B89361-B3F9-4700-9040-9FCD89532741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8" name="Line 48">
          <a:extLst>
            <a:ext uri="{FF2B5EF4-FFF2-40B4-BE49-F238E27FC236}">
              <a16:creationId xmlns:a16="http://schemas.microsoft.com/office/drawing/2014/main" id="{DE63FFAC-ED52-4E76-9F9F-6D2DFB4EB41B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69" name="Line 49">
          <a:extLst>
            <a:ext uri="{FF2B5EF4-FFF2-40B4-BE49-F238E27FC236}">
              <a16:creationId xmlns:a16="http://schemas.microsoft.com/office/drawing/2014/main" id="{557168B5-E728-4F3E-808B-9F8BA558DA9B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0" name="Line 50">
          <a:extLst>
            <a:ext uri="{FF2B5EF4-FFF2-40B4-BE49-F238E27FC236}">
              <a16:creationId xmlns:a16="http://schemas.microsoft.com/office/drawing/2014/main" id="{EDD26DF1-2EFB-42B2-9658-A731C49D6BD7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1" name="Line 51">
          <a:extLst>
            <a:ext uri="{FF2B5EF4-FFF2-40B4-BE49-F238E27FC236}">
              <a16:creationId xmlns:a16="http://schemas.microsoft.com/office/drawing/2014/main" id="{1C5EBD02-98FC-4274-9522-C3F025D8B91C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2" name="Line 182">
          <a:extLst>
            <a:ext uri="{FF2B5EF4-FFF2-40B4-BE49-F238E27FC236}">
              <a16:creationId xmlns:a16="http://schemas.microsoft.com/office/drawing/2014/main" id="{A3A6A96B-0EC3-49EE-8E29-B7ACAA931B46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3" name="Line 183">
          <a:extLst>
            <a:ext uri="{FF2B5EF4-FFF2-40B4-BE49-F238E27FC236}">
              <a16:creationId xmlns:a16="http://schemas.microsoft.com/office/drawing/2014/main" id="{AC98EED6-6EA2-44E1-A336-83C1DC85FDE3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4" name="Line 184">
          <a:extLst>
            <a:ext uri="{FF2B5EF4-FFF2-40B4-BE49-F238E27FC236}">
              <a16:creationId xmlns:a16="http://schemas.microsoft.com/office/drawing/2014/main" id="{CEEFFB4B-6033-4589-9207-5DF1870C5671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5" name="Line 185">
          <a:extLst>
            <a:ext uri="{FF2B5EF4-FFF2-40B4-BE49-F238E27FC236}">
              <a16:creationId xmlns:a16="http://schemas.microsoft.com/office/drawing/2014/main" id="{2600BEA2-6099-4DA6-B3CC-9C9A84CE64F5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6" name="Line 186">
          <a:extLst>
            <a:ext uri="{FF2B5EF4-FFF2-40B4-BE49-F238E27FC236}">
              <a16:creationId xmlns:a16="http://schemas.microsoft.com/office/drawing/2014/main" id="{F7FBDECB-CD5E-49E8-A4A5-7E5E3D6D3850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777" name="Line 187">
          <a:extLst>
            <a:ext uri="{FF2B5EF4-FFF2-40B4-BE49-F238E27FC236}">
              <a16:creationId xmlns:a16="http://schemas.microsoft.com/office/drawing/2014/main" id="{6870D037-F761-431C-B9D5-115DBE370EC4}"/>
            </a:ext>
          </a:extLst>
        </xdr:cNvPr>
        <xdr:cNvSpPr>
          <a:spLocks noChangeShapeType="1"/>
        </xdr:cNvSpPr>
      </xdr:nvSpPr>
      <xdr:spPr bwMode="auto">
        <a:xfrm>
          <a:off x="11277600" y="944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</xdr:colOff>
      <xdr:row>0</xdr:row>
      <xdr:rowOff>2</xdr:rowOff>
    </xdr:from>
    <xdr:to>
      <xdr:col>1</xdr:col>
      <xdr:colOff>1457325</xdr:colOff>
      <xdr:row>0</xdr:row>
      <xdr:rowOff>1189768</xdr:rowOff>
    </xdr:to>
    <xdr:pic>
      <xdr:nvPicPr>
        <xdr:cNvPr id="778" name="圖片 15">
          <a:extLst>
            <a:ext uri="{FF2B5EF4-FFF2-40B4-BE49-F238E27FC236}">
              <a16:creationId xmlns:a16="http://schemas.microsoft.com/office/drawing/2014/main" id="{9289114A-1757-4517-ACBB-770709445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2"/>
          <a:ext cx="2924173" cy="1189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79" name="Line 46">
          <a:extLst>
            <a:ext uri="{FF2B5EF4-FFF2-40B4-BE49-F238E27FC236}">
              <a16:creationId xmlns:a16="http://schemas.microsoft.com/office/drawing/2014/main" id="{3736EE02-5141-44CB-B928-1E31A9D6A69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0" name="Line 47">
          <a:extLst>
            <a:ext uri="{FF2B5EF4-FFF2-40B4-BE49-F238E27FC236}">
              <a16:creationId xmlns:a16="http://schemas.microsoft.com/office/drawing/2014/main" id="{31648F49-B522-4F64-838C-1B2F5131E3A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1" name="Line 48">
          <a:extLst>
            <a:ext uri="{FF2B5EF4-FFF2-40B4-BE49-F238E27FC236}">
              <a16:creationId xmlns:a16="http://schemas.microsoft.com/office/drawing/2014/main" id="{A62B5655-9CD5-4DBA-91A9-486865154F1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2" name="Line 49">
          <a:extLst>
            <a:ext uri="{FF2B5EF4-FFF2-40B4-BE49-F238E27FC236}">
              <a16:creationId xmlns:a16="http://schemas.microsoft.com/office/drawing/2014/main" id="{6BF14B71-4D65-45EF-AB58-C0101127A10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3" name="Line 50">
          <a:extLst>
            <a:ext uri="{FF2B5EF4-FFF2-40B4-BE49-F238E27FC236}">
              <a16:creationId xmlns:a16="http://schemas.microsoft.com/office/drawing/2014/main" id="{465382B8-7E48-4AA6-89C5-59A32BA38B3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4" name="Line 51">
          <a:extLst>
            <a:ext uri="{FF2B5EF4-FFF2-40B4-BE49-F238E27FC236}">
              <a16:creationId xmlns:a16="http://schemas.microsoft.com/office/drawing/2014/main" id="{A1ECDA6E-D50B-4E79-B305-6F4A06F55CD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5" name="Line 182">
          <a:extLst>
            <a:ext uri="{FF2B5EF4-FFF2-40B4-BE49-F238E27FC236}">
              <a16:creationId xmlns:a16="http://schemas.microsoft.com/office/drawing/2014/main" id="{69417CA6-4917-47B9-B5B9-7259BA81D38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6" name="Line 183">
          <a:extLst>
            <a:ext uri="{FF2B5EF4-FFF2-40B4-BE49-F238E27FC236}">
              <a16:creationId xmlns:a16="http://schemas.microsoft.com/office/drawing/2014/main" id="{0CB5722E-460C-4995-B335-6D381798090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7" name="Line 184">
          <a:extLst>
            <a:ext uri="{FF2B5EF4-FFF2-40B4-BE49-F238E27FC236}">
              <a16:creationId xmlns:a16="http://schemas.microsoft.com/office/drawing/2014/main" id="{AFB3634A-44A3-4E50-9E51-3473238F8DC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8" name="Line 185">
          <a:extLst>
            <a:ext uri="{FF2B5EF4-FFF2-40B4-BE49-F238E27FC236}">
              <a16:creationId xmlns:a16="http://schemas.microsoft.com/office/drawing/2014/main" id="{56468DA1-AFB4-4500-9D6C-40E28AF47A0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89" name="Line 186">
          <a:extLst>
            <a:ext uri="{FF2B5EF4-FFF2-40B4-BE49-F238E27FC236}">
              <a16:creationId xmlns:a16="http://schemas.microsoft.com/office/drawing/2014/main" id="{BD04EF30-A5E3-4666-BAC7-791C4541BF2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0" name="Line 187">
          <a:extLst>
            <a:ext uri="{FF2B5EF4-FFF2-40B4-BE49-F238E27FC236}">
              <a16:creationId xmlns:a16="http://schemas.microsoft.com/office/drawing/2014/main" id="{515A69F8-5422-4459-A3D8-BBA2F205C55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1" name="Line 46">
          <a:extLst>
            <a:ext uri="{FF2B5EF4-FFF2-40B4-BE49-F238E27FC236}">
              <a16:creationId xmlns:a16="http://schemas.microsoft.com/office/drawing/2014/main" id="{A0577558-5D7C-4A45-90F8-61E7267AFDD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2" name="Line 47">
          <a:extLst>
            <a:ext uri="{FF2B5EF4-FFF2-40B4-BE49-F238E27FC236}">
              <a16:creationId xmlns:a16="http://schemas.microsoft.com/office/drawing/2014/main" id="{44649D69-BB5A-4184-B7D5-2D6B4123C93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3" name="Line 48">
          <a:extLst>
            <a:ext uri="{FF2B5EF4-FFF2-40B4-BE49-F238E27FC236}">
              <a16:creationId xmlns:a16="http://schemas.microsoft.com/office/drawing/2014/main" id="{01353029-136E-4810-8B07-BC5D3694864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4" name="Line 49">
          <a:extLst>
            <a:ext uri="{FF2B5EF4-FFF2-40B4-BE49-F238E27FC236}">
              <a16:creationId xmlns:a16="http://schemas.microsoft.com/office/drawing/2014/main" id="{551D755A-CE9E-428D-9824-E7368E81C56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5" name="Line 50">
          <a:extLst>
            <a:ext uri="{FF2B5EF4-FFF2-40B4-BE49-F238E27FC236}">
              <a16:creationId xmlns:a16="http://schemas.microsoft.com/office/drawing/2014/main" id="{C59E6FE1-5EB2-416F-95A9-7E7DB737F33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6" name="Line 51">
          <a:extLst>
            <a:ext uri="{FF2B5EF4-FFF2-40B4-BE49-F238E27FC236}">
              <a16:creationId xmlns:a16="http://schemas.microsoft.com/office/drawing/2014/main" id="{421BA157-3483-4F48-90E3-3B04F7BED32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7" name="Line 182">
          <a:extLst>
            <a:ext uri="{FF2B5EF4-FFF2-40B4-BE49-F238E27FC236}">
              <a16:creationId xmlns:a16="http://schemas.microsoft.com/office/drawing/2014/main" id="{4C4C73E0-ED85-414F-9D8F-7F877860F38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8" name="Line 183">
          <a:extLst>
            <a:ext uri="{FF2B5EF4-FFF2-40B4-BE49-F238E27FC236}">
              <a16:creationId xmlns:a16="http://schemas.microsoft.com/office/drawing/2014/main" id="{278BFFE2-FC1D-416E-99E4-4F9E9F44FB9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799" name="Line 184">
          <a:extLst>
            <a:ext uri="{FF2B5EF4-FFF2-40B4-BE49-F238E27FC236}">
              <a16:creationId xmlns:a16="http://schemas.microsoft.com/office/drawing/2014/main" id="{17659F63-5FE3-499C-83C8-8FBF308DC57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0" name="Line 185">
          <a:extLst>
            <a:ext uri="{FF2B5EF4-FFF2-40B4-BE49-F238E27FC236}">
              <a16:creationId xmlns:a16="http://schemas.microsoft.com/office/drawing/2014/main" id="{2739C2AC-725F-44EA-8DB8-AADFF2DC748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1" name="Line 186">
          <a:extLst>
            <a:ext uri="{FF2B5EF4-FFF2-40B4-BE49-F238E27FC236}">
              <a16:creationId xmlns:a16="http://schemas.microsoft.com/office/drawing/2014/main" id="{1D87522A-CA20-4DDE-82DD-ADF858A8D2C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2" name="Line 187">
          <a:extLst>
            <a:ext uri="{FF2B5EF4-FFF2-40B4-BE49-F238E27FC236}">
              <a16:creationId xmlns:a16="http://schemas.microsoft.com/office/drawing/2014/main" id="{3A48CB5A-47F8-4096-96E4-7ED30991FDC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3" name="Line 46">
          <a:extLst>
            <a:ext uri="{FF2B5EF4-FFF2-40B4-BE49-F238E27FC236}">
              <a16:creationId xmlns:a16="http://schemas.microsoft.com/office/drawing/2014/main" id="{6F7ED779-244C-4A5A-ACD4-2C9B179609C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4" name="Line 47">
          <a:extLst>
            <a:ext uri="{FF2B5EF4-FFF2-40B4-BE49-F238E27FC236}">
              <a16:creationId xmlns:a16="http://schemas.microsoft.com/office/drawing/2014/main" id="{346D9CE2-16A3-4152-9700-472FD63086D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5" name="Line 48">
          <a:extLst>
            <a:ext uri="{FF2B5EF4-FFF2-40B4-BE49-F238E27FC236}">
              <a16:creationId xmlns:a16="http://schemas.microsoft.com/office/drawing/2014/main" id="{FF76BEAD-55E1-4256-9AB5-F199F8FEE38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6" name="Line 49">
          <a:extLst>
            <a:ext uri="{FF2B5EF4-FFF2-40B4-BE49-F238E27FC236}">
              <a16:creationId xmlns:a16="http://schemas.microsoft.com/office/drawing/2014/main" id="{113D6E3F-9266-4657-83D8-58BC47D0E9A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7" name="Line 50">
          <a:extLst>
            <a:ext uri="{FF2B5EF4-FFF2-40B4-BE49-F238E27FC236}">
              <a16:creationId xmlns:a16="http://schemas.microsoft.com/office/drawing/2014/main" id="{30AF2E9D-E669-4BD7-B9EF-7B01D6C0E39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8" name="Line 51">
          <a:extLst>
            <a:ext uri="{FF2B5EF4-FFF2-40B4-BE49-F238E27FC236}">
              <a16:creationId xmlns:a16="http://schemas.microsoft.com/office/drawing/2014/main" id="{B8C0F156-8866-40DC-844A-1F6EE060821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09" name="Line 182">
          <a:extLst>
            <a:ext uri="{FF2B5EF4-FFF2-40B4-BE49-F238E27FC236}">
              <a16:creationId xmlns:a16="http://schemas.microsoft.com/office/drawing/2014/main" id="{F258C4F0-412B-44F8-A1F9-85C4CE0D2D3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0" name="Line 183">
          <a:extLst>
            <a:ext uri="{FF2B5EF4-FFF2-40B4-BE49-F238E27FC236}">
              <a16:creationId xmlns:a16="http://schemas.microsoft.com/office/drawing/2014/main" id="{BE5F9366-BECC-4D2A-9899-75376EA73A0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1" name="Line 184">
          <a:extLst>
            <a:ext uri="{FF2B5EF4-FFF2-40B4-BE49-F238E27FC236}">
              <a16:creationId xmlns:a16="http://schemas.microsoft.com/office/drawing/2014/main" id="{01F1F6C8-3F06-4713-B03A-AD2414638F9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2" name="Line 185">
          <a:extLst>
            <a:ext uri="{FF2B5EF4-FFF2-40B4-BE49-F238E27FC236}">
              <a16:creationId xmlns:a16="http://schemas.microsoft.com/office/drawing/2014/main" id="{1C793762-75E2-49E4-BA44-ECF4DA0212F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3" name="Line 186">
          <a:extLst>
            <a:ext uri="{FF2B5EF4-FFF2-40B4-BE49-F238E27FC236}">
              <a16:creationId xmlns:a16="http://schemas.microsoft.com/office/drawing/2014/main" id="{5DFB3828-71BA-4137-9F20-763FAC6D7E9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4" name="Line 187">
          <a:extLst>
            <a:ext uri="{FF2B5EF4-FFF2-40B4-BE49-F238E27FC236}">
              <a16:creationId xmlns:a16="http://schemas.microsoft.com/office/drawing/2014/main" id="{4E5DD840-39BE-4F3B-BEE6-E62EB106F9A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5" name="Line 46">
          <a:extLst>
            <a:ext uri="{FF2B5EF4-FFF2-40B4-BE49-F238E27FC236}">
              <a16:creationId xmlns:a16="http://schemas.microsoft.com/office/drawing/2014/main" id="{329667C4-0AF6-4493-8B64-661323F89BB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6" name="Line 47">
          <a:extLst>
            <a:ext uri="{FF2B5EF4-FFF2-40B4-BE49-F238E27FC236}">
              <a16:creationId xmlns:a16="http://schemas.microsoft.com/office/drawing/2014/main" id="{35D1A6EA-0E92-4CD0-8D31-BA65C29765D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7" name="Line 48">
          <a:extLst>
            <a:ext uri="{FF2B5EF4-FFF2-40B4-BE49-F238E27FC236}">
              <a16:creationId xmlns:a16="http://schemas.microsoft.com/office/drawing/2014/main" id="{21FE091C-CC62-4A00-BAB1-48FF68FCA4D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8" name="Line 49">
          <a:extLst>
            <a:ext uri="{FF2B5EF4-FFF2-40B4-BE49-F238E27FC236}">
              <a16:creationId xmlns:a16="http://schemas.microsoft.com/office/drawing/2014/main" id="{D9628A2A-7FE7-4090-A595-9AD47052713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19" name="Line 50">
          <a:extLst>
            <a:ext uri="{FF2B5EF4-FFF2-40B4-BE49-F238E27FC236}">
              <a16:creationId xmlns:a16="http://schemas.microsoft.com/office/drawing/2014/main" id="{E44080EF-5443-4200-A5DF-0BB50BCB697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0" name="Line 51">
          <a:extLst>
            <a:ext uri="{FF2B5EF4-FFF2-40B4-BE49-F238E27FC236}">
              <a16:creationId xmlns:a16="http://schemas.microsoft.com/office/drawing/2014/main" id="{5571CEFA-D4AB-4169-9C9A-49C98699827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1" name="Line 182">
          <a:extLst>
            <a:ext uri="{FF2B5EF4-FFF2-40B4-BE49-F238E27FC236}">
              <a16:creationId xmlns:a16="http://schemas.microsoft.com/office/drawing/2014/main" id="{C82530FC-F11A-44B9-A679-DE3EED0670C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2" name="Line 183">
          <a:extLst>
            <a:ext uri="{FF2B5EF4-FFF2-40B4-BE49-F238E27FC236}">
              <a16:creationId xmlns:a16="http://schemas.microsoft.com/office/drawing/2014/main" id="{5B893E53-2402-4ABE-9A24-35ACA60FF0C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3" name="Line 184">
          <a:extLst>
            <a:ext uri="{FF2B5EF4-FFF2-40B4-BE49-F238E27FC236}">
              <a16:creationId xmlns:a16="http://schemas.microsoft.com/office/drawing/2014/main" id="{E54C50D5-E6F6-4A7C-8FB8-BB248BAD37A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4" name="Line 185">
          <a:extLst>
            <a:ext uri="{FF2B5EF4-FFF2-40B4-BE49-F238E27FC236}">
              <a16:creationId xmlns:a16="http://schemas.microsoft.com/office/drawing/2014/main" id="{FE300871-4C0F-4EE3-A2FE-8B31995B47C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5" name="Line 186">
          <a:extLst>
            <a:ext uri="{FF2B5EF4-FFF2-40B4-BE49-F238E27FC236}">
              <a16:creationId xmlns:a16="http://schemas.microsoft.com/office/drawing/2014/main" id="{A673E90B-4032-4242-B75A-BA88C73ACED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6" name="Line 187">
          <a:extLst>
            <a:ext uri="{FF2B5EF4-FFF2-40B4-BE49-F238E27FC236}">
              <a16:creationId xmlns:a16="http://schemas.microsoft.com/office/drawing/2014/main" id="{BC5614DC-C2EB-4747-AC3D-ECA09650BFB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7" name="Line 46">
          <a:extLst>
            <a:ext uri="{FF2B5EF4-FFF2-40B4-BE49-F238E27FC236}">
              <a16:creationId xmlns:a16="http://schemas.microsoft.com/office/drawing/2014/main" id="{E8766229-6631-44CD-A6D3-AD9C73FB1C9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8" name="Line 47">
          <a:extLst>
            <a:ext uri="{FF2B5EF4-FFF2-40B4-BE49-F238E27FC236}">
              <a16:creationId xmlns:a16="http://schemas.microsoft.com/office/drawing/2014/main" id="{B4D4513C-A32A-4A98-ABB4-D325F7695FA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29" name="Line 48">
          <a:extLst>
            <a:ext uri="{FF2B5EF4-FFF2-40B4-BE49-F238E27FC236}">
              <a16:creationId xmlns:a16="http://schemas.microsoft.com/office/drawing/2014/main" id="{FF1A5F43-3B60-4596-B06F-C2C25DB5C6A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0" name="Line 49">
          <a:extLst>
            <a:ext uri="{FF2B5EF4-FFF2-40B4-BE49-F238E27FC236}">
              <a16:creationId xmlns:a16="http://schemas.microsoft.com/office/drawing/2014/main" id="{3F90C225-88E0-4DD5-AE9F-E65002D1F9D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1" name="Line 50">
          <a:extLst>
            <a:ext uri="{FF2B5EF4-FFF2-40B4-BE49-F238E27FC236}">
              <a16:creationId xmlns:a16="http://schemas.microsoft.com/office/drawing/2014/main" id="{EA81A21A-E856-4A11-A43C-AFFD83E4DF8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2" name="Line 51">
          <a:extLst>
            <a:ext uri="{FF2B5EF4-FFF2-40B4-BE49-F238E27FC236}">
              <a16:creationId xmlns:a16="http://schemas.microsoft.com/office/drawing/2014/main" id="{92C74AF6-61CF-4C7A-AF73-8C9419BB02F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3" name="Line 182">
          <a:extLst>
            <a:ext uri="{FF2B5EF4-FFF2-40B4-BE49-F238E27FC236}">
              <a16:creationId xmlns:a16="http://schemas.microsoft.com/office/drawing/2014/main" id="{FFA2DFAD-AF19-4405-9D97-F2F8F246734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4" name="Line 183">
          <a:extLst>
            <a:ext uri="{FF2B5EF4-FFF2-40B4-BE49-F238E27FC236}">
              <a16:creationId xmlns:a16="http://schemas.microsoft.com/office/drawing/2014/main" id="{FC3C64B8-3BCC-4B6B-B328-924E3DD796E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5" name="Line 184">
          <a:extLst>
            <a:ext uri="{FF2B5EF4-FFF2-40B4-BE49-F238E27FC236}">
              <a16:creationId xmlns:a16="http://schemas.microsoft.com/office/drawing/2014/main" id="{DC2B23B2-DA54-4502-A8DF-B950A8D9073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6" name="Line 185">
          <a:extLst>
            <a:ext uri="{FF2B5EF4-FFF2-40B4-BE49-F238E27FC236}">
              <a16:creationId xmlns:a16="http://schemas.microsoft.com/office/drawing/2014/main" id="{93325EAA-0BC2-4F0D-B848-DE8FA7B1819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7" name="Line 186">
          <a:extLst>
            <a:ext uri="{FF2B5EF4-FFF2-40B4-BE49-F238E27FC236}">
              <a16:creationId xmlns:a16="http://schemas.microsoft.com/office/drawing/2014/main" id="{E083C480-485C-4CAE-A43A-683C28B1C54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8" name="Line 187">
          <a:extLst>
            <a:ext uri="{FF2B5EF4-FFF2-40B4-BE49-F238E27FC236}">
              <a16:creationId xmlns:a16="http://schemas.microsoft.com/office/drawing/2014/main" id="{F596D9C8-2753-4AF8-B6F8-4ED8928CC2E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39" name="Line 46">
          <a:extLst>
            <a:ext uri="{FF2B5EF4-FFF2-40B4-BE49-F238E27FC236}">
              <a16:creationId xmlns:a16="http://schemas.microsoft.com/office/drawing/2014/main" id="{961E70D0-8A31-42E3-8AD8-D4A8ADCE7ED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0" name="Line 47">
          <a:extLst>
            <a:ext uri="{FF2B5EF4-FFF2-40B4-BE49-F238E27FC236}">
              <a16:creationId xmlns:a16="http://schemas.microsoft.com/office/drawing/2014/main" id="{6144719C-47C1-4A90-813A-2DF77943B3E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1" name="Line 48">
          <a:extLst>
            <a:ext uri="{FF2B5EF4-FFF2-40B4-BE49-F238E27FC236}">
              <a16:creationId xmlns:a16="http://schemas.microsoft.com/office/drawing/2014/main" id="{3BD3B39D-EB4D-49B2-AA20-7D2D62B51D7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2" name="Line 49">
          <a:extLst>
            <a:ext uri="{FF2B5EF4-FFF2-40B4-BE49-F238E27FC236}">
              <a16:creationId xmlns:a16="http://schemas.microsoft.com/office/drawing/2014/main" id="{FB9CBE11-2008-4A75-8F1D-FFFC417FB29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3" name="Line 50">
          <a:extLst>
            <a:ext uri="{FF2B5EF4-FFF2-40B4-BE49-F238E27FC236}">
              <a16:creationId xmlns:a16="http://schemas.microsoft.com/office/drawing/2014/main" id="{D41A24A5-C487-4A1B-B716-CA99B941B59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4" name="Line 51">
          <a:extLst>
            <a:ext uri="{FF2B5EF4-FFF2-40B4-BE49-F238E27FC236}">
              <a16:creationId xmlns:a16="http://schemas.microsoft.com/office/drawing/2014/main" id="{67595CD2-55AB-4A20-8F49-53A0240599E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5" name="Line 182">
          <a:extLst>
            <a:ext uri="{FF2B5EF4-FFF2-40B4-BE49-F238E27FC236}">
              <a16:creationId xmlns:a16="http://schemas.microsoft.com/office/drawing/2014/main" id="{DE7DD488-C0F4-4A68-A7A9-D2FEE142F1B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6" name="Line 183">
          <a:extLst>
            <a:ext uri="{FF2B5EF4-FFF2-40B4-BE49-F238E27FC236}">
              <a16:creationId xmlns:a16="http://schemas.microsoft.com/office/drawing/2014/main" id="{2DA2F5E1-A1B1-4A55-9D7C-5EE63DB13B8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7" name="Line 184">
          <a:extLst>
            <a:ext uri="{FF2B5EF4-FFF2-40B4-BE49-F238E27FC236}">
              <a16:creationId xmlns:a16="http://schemas.microsoft.com/office/drawing/2014/main" id="{1C592DCD-FF17-4561-B71A-A834634B410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8" name="Line 185">
          <a:extLst>
            <a:ext uri="{FF2B5EF4-FFF2-40B4-BE49-F238E27FC236}">
              <a16:creationId xmlns:a16="http://schemas.microsoft.com/office/drawing/2014/main" id="{E8C97D0C-6E0E-41C0-A75C-AF40FE2148A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49" name="Line 186">
          <a:extLst>
            <a:ext uri="{FF2B5EF4-FFF2-40B4-BE49-F238E27FC236}">
              <a16:creationId xmlns:a16="http://schemas.microsoft.com/office/drawing/2014/main" id="{2DBECC33-3EDD-46C5-8F7E-641DE79DF7D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0" name="Line 187">
          <a:extLst>
            <a:ext uri="{FF2B5EF4-FFF2-40B4-BE49-F238E27FC236}">
              <a16:creationId xmlns:a16="http://schemas.microsoft.com/office/drawing/2014/main" id="{D219DB87-1D11-4401-A417-C6042328FB5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1" name="Line 46">
          <a:extLst>
            <a:ext uri="{FF2B5EF4-FFF2-40B4-BE49-F238E27FC236}">
              <a16:creationId xmlns:a16="http://schemas.microsoft.com/office/drawing/2014/main" id="{AE2B32B7-AC9D-44D2-94AC-335FB795273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2" name="Line 47">
          <a:extLst>
            <a:ext uri="{FF2B5EF4-FFF2-40B4-BE49-F238E27FC236}">
              <a16:creationId xmlns:a16="http://schemas.microsoft.com/office/drawing/2014/main" id="{049B92A2-EFF7-4381-9A1F-F55EBA7C7D0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3" name="Line 48">
          <a:extLst>
            <a:ext uri="{FF2B5EF4-FFF2-40B4-BE49-F238E27FC236}">
              <a16:creationId xmlns:a16="http://schemas.microsoft.com/office/drawing/2014/main" id="{F35DB7F4-3631-4B64-B878-468E15DBEE2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4" name="Line 49">
          <a:extLst>
            <a:ext uri="{FF2B5EF4-FFF2-40B4-BE49-F238E27FC236}">
              <a16:creationId xmlns:a16="http://schemas.microsoft.com/office/drawing/2014/main" id="{4AB32C96-295A-47EB-96A6-C39927F7345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5" name="Line 50">
          <a:extLst>
            <a:ext uri="{FF2B5EF4-FFF2-40B4-BE49-F238E27FC236}">
              <a16:creationId xmlns:a16="http://schemas.microsoft.com/office/drawing/2014/main" id="{9EB3A5A4-0570-4DB9-B279-A18E33163CD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6" name="Line 51">
          <a:extLst>
            <a:ext uri="{FF2B5EF4-FFF2-40B4-BE49-F238E27FC236}">
              <a16:creationId xmlns:a16="http://schemas.microsoft.com/office/drawing/2014/main" id="{212325E0-EE6F-4915-B015-F4CFF5ED375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7" name="Line 182">
          <a:extLst>
            <a:ext uri="{FF2B5EF4-FFF2-40B4-BE49-F238E27FC236}">
              <a16:creationId xmlns:a16="http://schemas.microsoft.com/office/drawing/2014/main" id="{87ABAEF5-08A7-4D50-BD90-F3A3BA59CB5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8" name="Line 183">
          <a:extLst>
            <a:ext uri="{FF2B5EF4-FFF2-40B4-BE49-F238E27FC236}">
              <a16:creationId xmlns:a16="http://schemas.microsoft.com/office/drawing/2014/main" id="{B7786EA9-2799-4FCF-91B3-139D713CBF5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59" name="Line 184">
          <a:extLst>
            <a:ext uri="{FF2B5EF4-FFF2-40B4-BE49-F238E27FC236}">
              <a16:creationId xmlns:a16="http://schemas.microsoft.com/office/drawing/2014/main" id="{5B995903-9D5C-45AA-99E3-150E47D92E1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0" name="Line 185">
          <a:extLst>
            <a:ext uri="{FF2B5EF4-FFF2-40B4-BE49-F238E27FC236}">
              <a16:creationId xmlns:a16="http://schemas.microsoft.com/office/drawing/2014/main" id="{57203E5A-D97B-4560-A34F-81703F24013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1" name="Line 186">
          <a:extLst>
            <a:ext uri="{FF2B5EF4-FFF2-40B4-BE49-F238E27FC236}">
              <a16:creationId xmlns:a16="http://schemas.microsoft.com/office/drawing/2014/main" id="{1CF3BE0F-C1CC-48AC-BC93-8CDBC2FD1DB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2" name="Line 187">
          <a:extLst>
            <a:ext uri="{FF2B5EF4-FFF2-40B4-BE49-F238E27FC236}">
              <a16:creationId xmlns:a16="http://schemas.microsoft.com/office/drawing/2014/main" id="{02455CEB-1D0D-48A2-A710-997670EAA7A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3" name="Line 46">
          <a:extLst>
            <a:ext uri="{FF2B5EF4-FFF2-40B4-BE49-F238E27FC236}">
              <a16:creationId xmlns:a16="http://schemas.microsoft.com/office/drawing/2014/main" id="{13B99E25-EFCB-419B-9BD8-F43DBF777C2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4" name="Line 47">
          <a:extLst>
            <a:ext uri="{FF2B5EF4-FFF2-40B4-BE49-F238E27FC236}">
              <a16:creationId xmlns:a16="http://schemas.microsoft.com/office/drawing/2014/main" id="{701C7B0A-5B8F-41BC-8C3E-D94A8F89D28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5" name="Line 48">
          <a:extLst>
            <a:ext uri="{FF2B5EF4-FFF2-40B4-BE49-F238E27FC236}">
              <a16:creationId xmlns:a16="http://schemas.microsoft.com/office/drawing/2014/main" id="{ECF073D0-3570-42C4-86F2-B6686F1875E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6" name="Line 49">
          <a:extLst>
            <a:ext uri="{FF2B5EF4-FFF2-40B4-BE49-F238E27FC236}">
              <a16:creationId xmlns:a16="http://schemas.microsoft.com/office/drawing/2014/main" id="{57DAB528-FD42-4E08-B256-D97F28EEBB3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7" name="Line 50">
          <a:extLst>
            <a:ext uri="{FF2B5EF4-FFF2-40B4-BE49-F238E27FC236}">
              <a16:creationId xmlns:a16="http://schemas.microsoft.com/office/drawing/2014/main" id="{4FDB3A14-1038-43A8-9EB0-5058D71E91D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8" name="Line 51">
          <a:extLst>
            <a:ext uri="{FF2B5EF4-FFF2-40B4-BE49-F238E27FC236}">
              <a16:creationId xmlns:a16="http://schemas.microsoft.com/office/drawing/2014/main" id="{3AEEB185-64D2-4D6D-8EC9-A8D16F26D10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69" name="Line 182">
          <a:extLst>
            <a:ext uri="{FF2B5EF4-FFF2-40B4-BE49-F238E27FC236}">
              <a16:creationId xmlns:a16="http://schemas.microsoft.com/office/drawing/2014/main" id="{70B0B389-D190-4650-B32C-AD684DA6C69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0" name="Line 183">
          <a:extLst>
            <a:ext uri="{FF2B5EF4-FFF2-40B4-BE49-F238E27FC236}">
              <a16:creationId xmlns:a16="http://schemas.microsoft.com/office/drawing/2014/main" id="{F48AA658-D977-4613-88CF-4D47A4DFA01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1" name="Line 184">
          <a:extLst>
            <a:ext uri="{FF2B5EF4-FFF2-40B4-BE49-F238E27FC236}">
              <a16:creationId xmlns:a16="http://schemas.microsoft.com/office/drawing/2014/main" id="{DF83FD32-1C55-4588-B9B4-594A3186533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2" name="Line 185">
          <a:extLst>
            <a:ext uri="{FF2B5EF4-FFF2-40B4-BE49-F238E27FC236}">
              <a16:creationId xmlns:a16="http://schemas.microsoft.com/office/drawing/2014/main" id="{CFA8FFEF-029A-4AE7-9E4F-0B6D21EA50D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3" name="Line 186">
          <a:extLst>
            <a:ext uri="{FF2B5EF4-FFF2-40B4-BE49-F238E27FC236}">
              <a16:creationId xmlns:a16="http://schemas.microsoft.com/office/drawing/2014/main" id="{4856BF35-0717-4C45-8871-5EBAD3FA88C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4" name="Line 187">
          <a:extLst>
            <a:ext uri="{FF2B5EF4-FFF2-40B4-BE49-F238E27FC236}">
              <a16:creationId xmlns:a16="http://schemas.microsoft.com/office/drawing/2014/main" id="{6FA7EB09-F846-45FC-B259-298663A7648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5" name="Line 46">
          <a:extLst>
            <a:ext uri="{FF2B5EF4-FFF2-40B4-BE49-F238E27FC236}">
              <a16:creationId xmlns:a16="http://schemas.microsoft.com/office/drawing/2014/main" id="{97B40A0E-A552-4311-8FCF-23104EF7C16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6" name="Line 47">
          <a:extLst>
            <a:ext uri="{FF2B5EF4-FFF2-40B4-BE49-F238E27FC236}">
              <a16:creationId xmlns:a16="http://schemas.microsoft.com/office/drawing/2014/main" id="{C383B4EC-62BB-4403-932A-AA8CD934535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7" name="Line 48">
          <a:extLst>
            <a:ext uri="{FF2B5EF4-FFF2-40B4-BE49-F238E27FC236}">
              <a16:creationId xmlns:a16="http://schemas.microsoft.com/office/drawing/2014/main" id="{82A02496-7905-4455-BDE3-0A02D82A0CC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8" name="Line 49">
          <a:extLst>
            <a:ext uri="{FF2B5EF4-FFF2-40B4-BE49-F238E27FC236}">
              <a16:creationId xmlns:a16="http://schemas.microsoft.com/office/drawing/2014/main" id="{8E3F7582-7971-4637-8A12-85A6F7F7B21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79" name="Line 50">
          <a:extLst>
            <a:ext uri="{FF2B5EF4-FFF2-40B4-BE49-F238E27FC236}">
              <a16:creationId xmlns:a16="http://schemas.microsoft.com/office/drawing/2014/main" id="{03DD3225-330F-4EC4-9B97-92D45EF3943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0" name="Line 51">
          <a:extLst>
            <a:ext uri="{FF2B5EF4-FFF2-40B4-BE49-F238E27FC236}">
              <a16:creationId xmlns:a16="http://schemas.microsoft.com/office/drawing/2014/main" id="{842F2D5E-9E81-4C9B-B0B4-0401E796B66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1" name="Line 182">
          <a:extLst>
            <a:ext uri="{FF2B5EF4-FFF2-40B4-BE49-F238E27FC236}">
              <a16:creationId xmlns:a16="http://schemas.microsoft.com/office/drawing/2014/main" id="{53086461-B3A4-4CFE-ADC3-046D7F81170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2" name="Line 183">
          <a:extLst>
            <a:ext uri="{FF2B5EF4-FFF2-40B4-BE49-F238E27FC236}">
              <a16:creationId xmlns:a16="http://schemas.microsoft.com/office/drawing/2014/main" id="{11445BC2-E5E0-4ACF-BC3A-943729B650A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3" name="Line 184">
          <a:extLst>
            <a:ext uri="{FF2B5EF4-FFF2-40B4-BE49-F238E27FC236}">
              <a16:creationId xmlns:a16="http://schemas.microsoft.com/office/drawing/2014/main" id="{F407A87F-9D17-4489-9641-9634BE9CE25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4" name="Line 185">
          <a:extLst>
            <a:ext uri="{FF2B5EF4-FFF2-40B4-BE49-F238E27FC236}">
              <a16:creationId xmlns:a16="http://schemas.microsoft.com/office/drawing/2014/main" id="{CF51BBEE-DE09-4D97-8830-2E60D7BD7AB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5" name="Line 186">
          <a:extLst>
            <a:ext uri="{FF2B5EF4-FFF2-40B4-BE49-F238E27FC236}">
              <a16:creationId xmlns:a16="http://schemas.microsoft.com/office/drawing/2014/main" id="{0211F2A0-3DAD-47D3-8086-D5D37D20AFB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6" name="Line 187">
          <a:extLst>
            <a:ext uri="{FF2B5EF4-FFF2-40B4-BE49-F238E27FC236}">
              <a16:creationId xmlns:a16="http://schemas.microsoft.com/office/drawing/2014/main" id="{C91D9EE2-8167-4646-8B1F-0EF9E092F4E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7" name="Line 46">
          <a:extLst>
            <a:ext uri="{FF2B5EF4-FFF2-40B4-BE49-F238E27FC236}">
              <a16:creationId xmlns:a16="http://schemas.microsoft.com/office/drawing/2014/main" id="{F70EA32A-75B0-4F2A-9364-C6F7A02BA1F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8" name="Line 47">
          <a:extLst>
            <a:ext uri="{FF2B5EF4-FFF2-40B4-BE49-F238E27FC236}">
              <a16:creationId xmlns:a16="http://schemas.microsoft.com/office/drawing/2014/main" id="{E0CCC6DB-BC4C-448C-B480-7B8466D1B24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89" name="Line 48">
          <a:extLst>
            <a:ext uri="{FF2B5EF4-FFF2-40B4-BE49-F238E27FC236}">
              <a16:creationId xmlns:a16="http://schemas.microsoft.com/office/drawing/2014/main" id="{0FE70873-C422-4A1C-849C-D0DC2C0FB2F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0" name="Line 49">
          <a:extLst>
            <a:ext uri="{FF2B5EF4-FFF2-40B4-BE49-F238E27FC236}">
              <a16:creationId xmlns:a16="http://schemas.microsoft.com/office/drawing/2014/main" id="{1BE84589-8B6B-4D42-B054-B574969D3E9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1" name="Line 50">
          <a:extLst>
            <a:ext uri="{FF2B5EF4-FFF2-40B4-BE49-F238E27FC236}">
              <a16:creationId xmlns:a16="http://schemas.microsoft.com/office/drawing/2014/main" id="{BCB03A7B-B4E3-465C-B5F4-FA2D673FE4B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2" name="Line 51">
          <a:extLst>
            <a:ext uri="{FF2B5EF4-FFF2-40B4-BE49-F238E27FC236}">
              <a16:creationId xmlns:a16="http://schemas.microsoft.com/office/drawing/2014/main" id="{68F9C13D-7F79-47D1-86D4-BCBE19A468D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3" name="Line 182">
          <a:extLst>
            <a:ext uri="{FF2B5EF4-FFF2-40B4-BE49-F238E27FC236}">
              <a16:creationId xmlns:a16="http://schemas.microsoft.com/office/drawing/2014/main" id="{C35E2E74-6B91-43C2-8853-301729F7932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4" name="Line 183">
          <a:extLst>
            <a:ext uri="{FF2B5EF4-FFF2-40B4-BE49-F238E27FC236}">
              <a16:creationId xmlns:a16="http://schemas.microsoft.com/office/drawing/2014/main" id="{806FFE12-0D24-42AD-B8E5-515AD88531E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5" name="Line 184">
          <a:extLst>
            <a:ext uri="{FF2B5EF4-FFF2-40B4-BE49-F238E27FC236}">
              <a16:creationId xmlns:a16="http://schemas.microsoft.com/office/drawing/2014/main" id="{23E00577-E0A7-4979-932D-654EADAE960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6" name="Line 185">
          <a:extLst>
            <a:ext uri="{FF2B5EF4-FFF2-40B4-BE49-F238E27FC236}">
              <a16:creationId xmlns:a16="http://schemas.microsoft.com/office/drawing/2014/main" id="{DD1239DA-6709-4A24-A7CD-9D5906EA58F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7" name="Line 186">
          <a:extLst>
            <a:ext uri="{FF2B5EF4-FFF2-40B4-BE49-F238E27FC236}">
              <a16:creationId xmlns:a16="http://schemas.microsoft.com/office/drawing/2014/main" id="{44BB4108-AAC7-4B4B-AF51-B73FE0E28E3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8" name="Line 187">
          <a:extLst>
            <a:ext uri="{FF2B5EF4-FFF2-40B4-BE49-F238E27FC236}">
              <a16:creationId xmlns:a16="http://schemas.microsoft.com/office/drawing/2014/main" id="{F3E7323B-C0F2-460B-92CC-91EDAC90A12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899" name="Line 46">
          <a:extLst>
            <a:ext uri="{FF2B5EF4-FFF2-40B4-BE49-F238E27FC236}">
              <a16:creationId xmlns:a16="http://schemas.microsoft.com/office/drawing/2014/main" id="{4A613343-6EE5-4773-8662-249CBD270B7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0" name="Line 47">
          <a:extLst>
            <a:ext uri="{FF2B5EF4-FFF2-40B4-BE49-F238E27FC236}">
              <a16:creationId xmlns:a16="http://schemas.microsoft.com/office/drawing/2014/main" id="{AC20BBF7-D77A-4B94-8B38-4A7E948E491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1" name="Line 48">
          <a:extLst>
            <a:ext uri="{FF2B5EF4-FFF2-40B4-BE49-F238E27FC236}">
              <a16:creationId xmlns:a16="http://schemas.microsoft.com/office/drawing/2014/main" id="{5E7F885B-80E6-4473-9FE5-A5F1EAB48F6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2" name="Line 49">
          <a:extLst>
            <a:ext uri="{FF2B5EF4-FFF2-40B4-BE49-F238E27FC236}">
              <a16:creationId xmlns:a16="http://schemas.microsoft.com/office/drawing/2014/main" id="{D49E0CA4-A325-41B1-A75C-96FA1F56A5B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3" name="Line 50">
          <a:extLst>
            <a:ext uri="{FF2B5EF4-FFF2-40B4-BE49-F238E27FC236}">
              <a16:creationId xmlns:a16="http://schemas.microsoft.com/office/drawing/2014/main" id="{C7B32408-8028-40E0-8705-38E1F0734FC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4" name="Line 51">
          <a:extLst>
            <a:ext uri="{FF2B5EF4-FFF2-40B4-BE49-F238E27FC236}">
              <a16:creationId xmlns:a16="http://schemas.microsoft.com/office/drawing/2014/main" id="{87B3EAED-602B-42D8-91DC-C584FBA53D4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5" name="Line 182">
          <a:extLst>
            <a:ext uri="{FF2B5EF4-FFF2-40B4-BE49-F238E27FC236}">
              <a16:creationId xmlns:a16="http://schemas.microsoft.com/office/drawing/2014/main" id="{74F932FD-6D64-4D8D-A4C6-15295AB896C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6" name="Line 183">
          <a:extLst>
            <a:ext uri="{FF2B5EF4-FFF2-40B4-BE49-F238E27FC236}">
              <a16:creationId xmlns:a16="http://schemas.microsoft.com/office/drawing/2014/main" id="{846FC680-A1C1-43D1-ACDD-A6D764141B1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7" name="Line 184">
          <a:extLst>
            <a:ext uri="{FF2B5EF4-FFF2-40B4-BE49-F238E27FC236}">
              <a16:creationId xmlns:a16="http://schemas.microsoft.com/office/drawing/2014/main" id="{D5FD6F9F-743C-47D0-AE15-6BD637A8417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8" name="Line 185">
          <a:extLst>
            <a:ext uri="{FF2B5EF4-FFF2-40B4-BE49-F238E27FC236}">
              <a16:creationId xmlns:a16="http://schemas.microsoft.com/office/drawing/2014/main" id="{187ACDC4-ACE8-4CF5-A3B4-B634CD4D8F4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09" name="Line 186">
          <a:extLst>
            <a:ext uri="{FF2B5EF4-FFF2-40B4-BE49-F238E27FC236}">
              <a16:creationId xmlns:a16="http://schemas.microsoft.com/office/drawing/2014/main" id="{B2DFE65A-6A37-426A-89CC-0821B1D749B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0" name="Line 187">
          <a:extLst>
            <a:ext uri="{FF2B5EF4-FFF2-40B4-BE49-F238E27FC236}">
              <a16:creationId xmlns:a16="http://schemas.microsoft.com/office/drawing/2014/main" id="{043CA78E-DFFD-4BE8-9B37-50A9B5EF0C5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1" name="Line 46">
          <a:extLst>
            <a:ext uri="{FF2B5EF4-FFF2-40B4-BE49-F238E27FC236}">
              <a16:creationId xmlns:a16="http://schemas.microsoft.com/office/drawing/2014/main" id="{82869631-BD1E-4314-9F60-43B1FCE1A24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2" name="Line 47">
          <a:extLst>
            <a:ext uri="{FF2B5EF4-FFF2-40B4-BE49-F238E27FC236}">
              <a16:creationId xmlns:a16="http://schemas.microsoft.com/office/drawing/2014/main" id="{0AA25E49-C087-48F7-983F-83EF8CF37AB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3" name="Line 48">
          <a:extLst>
            <a:ext uri="{FF2B5EF4-FFF2-40B4-BE49-F238E27FC236}">
              <a16:creationId xmlns:a16="http://schemas.microsoft.com/office/drawing/2014/main" id="{E1FC2267-CAED-42DA-BC3E-28434169FCF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4" name="Line 49">
          <a:extLst>
            <a:ext uri="{FF2B5EF4-FFF2-40B4-BE49-F238E27FC236}">
              <a16:creationId xmlns:a16="http://schemas.microsoft.com/office/drawing/2014/main" id="{2C5624DB-BE7C-402E-A00A-FA5850BD87A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5" name="Line 50">
          <a:extLst>
            <a:ext uri="{FF2B5EF4-FFF2-40B4-BE49-F238E27FC236}">
              <a16:creationId xmlns:a16="http://schemas.microsoft.com/office/drawing/2014/main" id="{6BE66C34-2F62-40A0-8A0A-6EAB9CCBA23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6" name="Line 51">
          <a:extLst>
            <a:ext uri="{FF2B5EF4-FFF2-40B4-BE49-F238E27FC236}">
              <a16:creationId xmlns:a16="http://schemas.microsoft.com/office/drawing/2014/main" id="{8C481B1A-C088-4453-9D8D-43FC5C24591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7" name="Line 182">
          <a:extLst>
            <a:ext uri="{FF2B5EF4-FFF2-40B4-BE49-F238E27FC236}">
              <a16:creationId xmlns:a16="http://schemas.microsoft.com/office/drawing/2014/main" id="{3A52ED75-D944-4A6B-BE41-47EC5220710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8" name="Line 183">
          <a:extLst>
            <a:ext uri="{FF2B5EF4-FFF2-40B4-BE49-F238E27FC236}">
              <a16:creationId xmlns:a16="http://schemas.microsoft.com/office/drawing/2014/main" id="{45C157BE-9E9D-42CB-B6B1-92EDD96C6CD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19" name="Line 184">
          <a:extLst>
            <a:ext uri="{FF2B5EF4-FFF2-40B4-BE49-F238E27FC236}">
              <a16:creationId xmlns:a16="http://schemas.microsoft.com/office/drawing/2014/main" id="{CFB480B2-C283-40D0-B1EC-E32989F8BF7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0" name="Line 185">
          <a:extLst>
            <a:ext uri="{FF2B5EF4-FFF2-40B4-BE49-F238E27FC236}">
              <a16:creationId xmlns:a16="http://schemas.microsoft.com/office/drawing/2014/main" id="{6B76DA0B-4536-4DA3-80A9-8D86379C99F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1" name="Line 186">
          <a:extLst>
            <a:ext uri="{FF2B5EF4-FFF2-40B4-BE49-F238E27FC236}">
              <a16:creationId xmlns:a16="http://schemas.microsoft.com/office/drawing/2014/main" id="{E569C9F7-86D1-464C-9EE7-D96C3A442CA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2" name="Line 187">
          <a:extLst>
            <a:ext uri="{FF2B5EF4-FFF2-40B4-BE49-F238E27FC236}">
              <a16:creationId xmlns:a16="http://schemas.microsoft.com/office/drawing/2014/main" id="{EA595AAD-641C-4D85-BD78-B4A6EBE1293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3" name="Line 46">
          <a:extLst>
            <a:ext uri="{FF2B5EF4-FFF2-40B4-BE49-F238E27FC236}">
              <a16:creationId xmlns:a16="http://schemas.microsoft.com/office/drawing/2014/main" id="{55CD2946-169B-4677-A99B-09A1567D0DB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4" name="Line 47">
          <a:extLst>
            <a:ext uri="{FF2B5EF4-FFF2-40B4-BE49-F238E27FC236}">
              <a16:creationId xmlns:a16="http://schemas.microsoft.com/office/drawing/2014/main" id="{9F01AB17-978E-4E65-A793-FC4A1477A27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5" name="Line 48">
          <a:extLst>
            <a:ext uri="{FF2B5EF4-FFF2-40B4-BE49-F238E27FC236}">
              <a16:creationId xmlns:a16="http://schemas.microsoft.com/office/drawing/2014/main" id="{98EDFBF2-EF28-41B5-B526-454D98211BA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6" name="Line 49">
          <a:extLst>
            <a:ext uri="{FF2B5EF4-FFF2-40B4-BE49-F238E27FC236}">
              <a16:creationId xmlns:a16="http://schemas.microsoft.com/office/drawing/2014/main" id="{5A430F96-E424-4820-9519-B51242A0236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7" name="Line 50">
          <a:extLst>
            <a:ext uri="{FF2B5EF4-FFF2-40B4-BE49-F238E27FC236}">
              <a16:creationId xmlns:a16="http://schemas.microsoft.com/office/drawing/2014/main" id="{0808A07E-1E3B-4DB2-BB4F-4EA38E58DEC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8" name="Line 51">
          <a:extLst>
            <a:ext uri="{FF2B5EF4-FFF2-40B4-BE49-F238E27FC236}">
              <a16:creationId xmlns:a16="http://schemas.microsoft.com/office/drawing/2014/main" id="{0A642C0D-2949-4175-BE7A-38334D29DF1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29" name="Line 182">
          <a:extLst>
            <a:ext uri="{FF2B5EF4-FFF2-40B4-BE49-F238E27FC236}">
              <a16:creationId xmlns:a16="http://schemas.microsoft.com/office/drawing/2014/main" id="{183ED5C9-4103-46FA-857C-35D1BB31AE1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0" name="Line 183">
          <a:extLst>
            <a:ext uri="{FF2B5EF4-FFF2-40B4-BE49-F238E27FC236}">
              <a16:creationId xmlns:a16="http://schemas.microsoft.com/office/drawing/2014/main" id="{679513D5-A9D3-4B37-A8BB-C1AF14ED051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1" name="Line 184">
          <a:extLst>
            <a:ext uri="{FF2B5EF4-FFF2-40B4-BE49-F238E27FC236}">
              <a16:creationId xmlns:a16="http://schemas.microsoft.com/office/drawing/2014/main" id="{0155FB52-6B68-46BD-A9D0-12465436DE1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2" name="Line 185">
          <a:extLst>
            <a:ext uri="{FF2B5EF4-FFF2-40B4-BE49-F238E27FC236}">
              <a16:creationId xmlns:a16="http://schemas.microsoft.com/office/drawing/2014/main" id="{70FCA82D-50D4-4FAC-9228-1E389B4D8D8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3" name="Line 186">
          <a:extLst>
            <a:ext uri="{FF2B5EF4-FFF2-40B4-BE49-F238E27FC236}">
              <a16:creationId xmlns:a16="http://schemas.microsoft.com/office/drawing/2014/main" id="{D337241B-EB62-4E44-8300-C2FE219932D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4" name="Line 187">
          <a:extLst>
            <a:ext uri="{FF2B5EF4-FFF2-40B4-BE49-F238E27FC236}">
              <a16:creationId xmlns:a16="http://schemas.microsoft.com/office/drawing/2014/main" id="{3209A18C-35B7-45FC-9E66-CEFD6DC243B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5" name="Line 46">
          <a:extLst>
            <a:ext uri="{FF2B5EF4-FFF2-40B4-BE49-F238E27FC236}">
              <a16:creationId xmlns:a16="http://schemas.microsoft.com/office/drawing/2014/main" id="{A7544A3D-1A4C-4862-BE26-5F7ED1283A6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6" name="Line 47">
          <a:extLst>
            <a:ext uri="{FF2B5EF4-FFF2-40B4-BE49-F238E27FC236}">
              <a16:creationId xmlns:a16="http://schemas.microsoft.com/office/drawing/2014/main" id="{09204A76-8398-497A-8FD5-3B4D155A4FD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7" name="Line 48">
          <a:extLst>
            <a:ext uri="{FF2B5EF4-FFF2-40B4-BE49-F238E27FC236}">
              <a16:creationId xmlns:a16="http://schemas.microsoft.com/office/drawing/2014/main" id="{6CAC1CCB-76E8-4184-BD69-FBE20612D4B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8" name="Line 49">
          <a:extLst>
            <a:ext uri="{FF2B5EF4-FFF2-40B4-BE49-F238E27FC236}">
              <a16:creationId xmlns:a16="http://schemas.microsoft.com/office/drawing/2014/main" id="{34BDC96A-CF93-49C1-8C9E-29D8C600605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39" name="Line 50">
          <a:extLst>
            <a:ext uri="{FF2B5EF4-FFF2-40B4-BE49-F238E27FC236}">
              <a16:creationId xmlns:a16="http://schemas.microsoft.com/office/drawing/2014/main" id="{22CC54C0-4713-42F1-8138-9F51382AB7C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0" name="Line 51">
          <a:extLst>
            <a:ext uri="{FF2B5EF4-FFF2-40B4-BE49-F238E27FC236}">
              <a16:creationId xmlns:a16="http://schemas.microsoft.com/office/drawing/2014/main" id="{AA05A534-B4FB-4723-AD9A-3225E5BFE65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1" name="Line 182">
          <a:extLst>
            <a:ext uri="{FF2B5EF4-FFF2-40B4-BE49-F238E27FC236}">
              <a16:creationId xmlns:a16="http://schemas.microsoft.com/office/drawing/2014/main" id="{6581E76B-7125-4F59-8D5B-3EF8E84CD95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2" name="Line 183">
          <a:extLst>
            <a:ext uri="{FF2B5EF4-FFF2-40B4-BE49-F238E27FC236}">
              <a16:creationId xmlns:a16="http://schemas.microsoft.com/office/drawing/2014/main" id="{68DC69EC-9060-4D22-93E7-9DAAC2B7734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3" name="Line 184">
          <a:extLst>
            <a:ext uri="{FF2B5EF4-FFF2-40B4-BE49-F238E27FC236}">
              <a16:creationId xmlns:a16="http://schemas.microsoft.com/office/drawing/2014/main" id="{2488CC36-E469-4487-B3D6-4881406137C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4" name="Line 185">
          <a:extLst>
            <a:ext uri="{FF2B5EF4-FFF2-40B4-BE49-F238E27FC236}">
              <a16:creationId xmlns:a16="http://schemas.microsoft.com/office/drawing/2014/main" id="{A0C2CBC7-BADD-45FB-AFCE-28492A6F416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5" name="Line 186">
          <a:extLst>
            <a:ext uri="{FF2B5EF4-FFF2-40B4-BE49-F238E27FC236}">
              <a16:creationId xmlns:a16="http://schemas.microsoft.com/office/drawing/2014/main" id="{23C27D45-7730-4449-86BD-66FDC19CDBF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6" name="Line 187">
          <a:extLst>
            <a:ext uri="{FF2B5EF4-FFF2-40B4-BE49-F238E27FC236}">
              <a16:creationId xmlns:a16="http://schemas.microsoft.com/office/drawing/2014/main" id="{DA658864-A4F4-4A0C-8F71-DDA4481A039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7" name="Line 46">
          <a:extLst>
            <a:ext uri="{FF2B5EF4-FFF2-40B4-BE49-F238E27FC236}">
              <a16:creationId xmlns:a16="http://schemas.microsoft.com/office/drawing/2014/main" id="{135C4600-F570-44C6-8C34-BA2EBBA41EF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8" name="Line 47">
          <a:extLst>
            <a:ext uri="{FF2B5EF4-FFF2-40B4-BE49-F238E27FC236}">
              <a16:creationId xmlns:a16="http://schemas.microsoft.com/office/drawing/2014/main" id="{6E8BA441-7EEF-44ED-9AF9-AADA3BF0AEC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49" name="Line 48">
          <a:extLst>
            <a:ext uri="{FF2B5EF4-FFF2-40B4-BE49-F238E27FC236}">
              <a16:creationId xmlns:a16="http://schemas.microsoft.com/office/drawing/2014/main" id="{52A65636-95B5-419E-9C74-F0D10EBBB18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0" name="Line 49">
          <a:extLst>
            <a:ext uri="{FF2B5EF4-FFF2-40B4-BE49-F238E27FC236}">
              <a16:creationId xmlns:a16="http://schemas.microsoft.com/office/drawing/2014/main" id="{33A45ED6-F5C3-468F-8744-6B7F1C3CE6E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1" name="Line 50">
          <a:extLst>
            <a:ext uri="{FF2B5EF4-FFF2-40B4-BE49-F238E27FC236}">
              <a16:creationId xmlns:a16="http://schemas.microsoft.com/office/drawing/2014/main" id="{2D347645-FC3D-4C8A-8C54-843588D782C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2" name="Line 51">
          <a:extLst>
            <a:ext uri="{FF2B5EF4-FFF2-40B4-BE49-F238E27FC236}">
              <a16:creationId xmlns:a16="http://schemas.microsoft.com/office/drawing/2014/main" id="{2CE1168E-32E2-4CA6-86A5-72EB0065E1F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3" name="Line 182">
          <a:extLst>
            <a:ext uri="{FF2B5EF4-FFF2-40B4-BE49-F238E27FC236}">
              <a16:creationId xmlns:a16="http://schemas.microsoft.com/office/drawing/2014/main" id="{7FA2A3BE-AB65-4ABC-8233-6836C3DAB61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4" name="Line 183">
          <a:extLst>
            <a:ext uri="{FF2B5EF4-FFF2-40B4-BE49-F238E27FC236}">
              <a16:creationId xmlns:a16="http://schemas.microsoft.com/office/drawing/2014/main" id="{329420E6-F81F-4B20-98BC-D90B1855B23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5" name="Line 184">
          <a:extLst>
            <a:ext uri="{FF2B5EF4-FFF2-40B4-BE49-F238E27FC236}">
              <a16:creationId xmlns:a16="http://schemas.microsoft.com/office/drawing/2014/main" id="{CDE8099A-8ED4-4296-B2FE-F9B63202127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6" name="Line 185">
          <a:extLst>
            <a:ext uri="{FF2B5EF4-FFF2-40B4-BE49-F238E27FC236}">
              <a16:creationId xmlns:a16="http://schemas.microsoft.com/office/drawing/2014/main" id="{7C4D99F7-A590-4AA0-8BD8-5D1CF5664A6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7" name="Line 186">
          <a:extLst>
            <a:ext uri="{FF2B5EF4-FFF2-40B4-BE49-F238E27FC236}">
              <a16:creationId xmlns:a16="http://schemas.microsoft.com/office/drawing/2014/main" id="{693DE1C5-B80B-42FD-B5C3-5E9B557CFB6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8" name="Line 187">
          <a:extLst>
            <a:ext uri="{FF2B5EF4-FFF2-40B4-BE49-F238E27FC236}">
              <a16:creationId xmlns:a16="http://schemas.microsoft.com/office/drawing/2014/main" id="{048C7D9A-D4A7-41D2-8FAE-77C1D8658D1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59" name="Line 46">
          <a:extLst>
            <a:ext uri="{FF2B5EF4-FFF2-40B4-BE49-F238E27FC236}">
              <a16:creationId xmlns:a16="http://schemas.microsoft.com/office/drawing/2014/main" id="{EA695976-48CE-4EBC-A75C-9470F2C6E5C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0" name="Line 47">
          <a:extLst>
            <a:ext uri="{FF2B5EF4-FFF2-40B4-BE49-F238E27FC236}">
              <a16:creationId xmlns:a16="http://schemas.microsoft.com/office/drawing/2014/main" id="{873FC3F9-CE10-42B2-A082-8F77F38B32A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1" name="Line 48">
          <a:extLst>
            <a:ext uri="{FF2B5EF4-FFF2-40B4-BE49-F238E27FC236}">
              <a16:creationId xmlns:a16="http://schemas.microsoft.com/office/drawing/2014/main" id="{2DE82947-3E81-4538-9D3D-6BCD6CC6F04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2" name="Line 49">
          <a:extLst>
            <a:ext uri="{FF2B5EF4-FFF2-40B4-BE49-F238E27FC236}">
              <a16:creationId xmlns:a16="http://schemas.microsoft.com/office/drawing/2014/main" id="{A2545A17-940B-43F9-BB55-31A157612D0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3" name="Line 50">
          <a:extLst>
            <a:ext uri="{FF2B5EF4-FFF2-40B4-BE49-F238E27FC236}">
              <a16:creationId xmlns:a16="http://schemas.microsoft.com/office/drawing/2014/main" id="{24494AFD-1D46-44F5-8050-292654AF5CF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4" name="Line 51">
          <a:extLst>
            <a:ext uri="{FF2B5EF4-FFF2-40B4-BE49-F238E27FC236}">
              <a16:creationId xmlns:a16="http://schemas.microsoft.com/office/drawing/2014/main" id="{DCC35BBE-CACA-4EBA-9F76-A314B1CB0D4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5" name="Line 182">
          <a:extLst>
            <a:ext uri="{FF2B5EF4-FFF2-40B4-BE49-F238E27FC236}">
              <a16:creationId xmlns:a16="http://schemas.microsoft.com/office/drawing/2014/main" id="{F9004695-CC96-41F7-809C-8BDCB426F90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6" name="Line 183">
          <a:extLst>
            <a:ext uri="{FF2B5EF4-FFF2-40B4-BE49-F238E27FC236}">
              <a16:creationId xmlns:a16="http://schemas.microsoft.com/office/drawing/2014/main" id="{D188FDED-7514-4B4C-845D-D7CA03C0A26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7" name="Line 184">
          <a:extLst>
            <a:ext uri="{FF2B5EF4-FFF2-40B4-BE49-F238E27FC236}">
              <a16:creationId xmlns:a16="http://schemas.microsoft.com/office/drawing/2014/main" id="{1F8AB45E-3854-47E7-9C94-6127B4147E2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8" name="Line 185">
          <a:extLst>
            <a:ext uri="{FF2B5EF4-FFF2-40B4-BE49-F238E27FC236}">
              <a16:creationId xmlns:a16="http://schemas.microsoft.com/office/drawing/2014/main" id="{A5140567-5DE0-40BF-BFE4-5A02193A494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69" name="Line 186">
          <a:extLst>
            <a:ext uri="{FF2B5EF4-FFF2-40B4-BE49-F238E27FC236}">
              <a16:creationId xmlns:a16="http://schemas.microsoft.com/office/drawing/2014/main" id="{7D77229C-DDF1-4999-BA10-4D5DA45EF6A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0" name="Line 187">
          <a:extLst>
            <a:ext uri="{FF2B5EF4-FFF2-40B4-BE49-F238E27FC236}">
              <a16:creationId xmlns:a16="http://schemas.microsoft.com/office/drawing/2014/main" id="{C8DDC5F8-DB7D-4097-88DF-49F57258300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1" name="Line 46">
          <a:extLst>
            <a:ext uri="{FF2B5EF4-FFF2-40B4-BE49-F238E27FC236}">
              <a16:creationId xmlns:a16="http://schemas.microsoft.com/office/drawing/2014/main" id="{A430A0F2-A8EB-4BC1-A330-39CC0B2A8B0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2" name="Line 47">
          <a:extLst>
            <a:ext uri="{FF2B5EF4-FFF2-40B4-BE49-F238E27FC236}">
              <a16:creationId xmlns:a16="http://schemas.microsoft.com/office/drawing/2014/main" id="{312C807D-F474-49A2-9DB8-CB4CA579A68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3" name="Line 48">
          <a:extLst>
            <a:ext uri="{FF2B5EF4-FFF2-40B4-BE49-F238E27FC236}">
              <a16:creationId xmlns:a16="http://schemas.microsoft.com/office/drawing/2014/main" id="{7ECD6AAD-35C4-4716-ADF4-6F4584F7577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4" name="Line 49">
          <a:extLst>
            <a:ext uri="{FF2B5EF4-FFF2-40B4-BE49-F238E27FC236}">
              <a16:creationId xmlns:a16="http://schemas.microsoft.com/office/drawing/2014/main" id="{23367540-A2EB-4D8A-8CA6-9C2E22F442B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5" name="Line 50">
          <a:extLst>
            <a:ext uri="{FF2B5EF4-FFF2-40B4-BE49-F238E27FC236}">
              <a16:creationId xmlns:a16="http://schemas.microsoft.com/office/drawing/2014/main" id="{8EFF1F8A-0D8B-49B1-9EC1-869498C470E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6" name="Line 51">
          <a:extLst>
            <a:ext uri="{FF2B5EF4-FFF2-40B4-BE49-F238E27FC236}">
              <a16:creationId xmlns:a16="http://schemas.microsoft.com/office/drawing/2014/main" id="{F2829FCC-A88F-4AD7-99F5-7CBB615006A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7" name="Line 182">
          <a:extLst>
            <a:ext uri="{FF2B5EF4-FFF2-40B4-BE49-F238E27FC236}">
              <a16:creationId xmlns:a16="http://schemas.microsoft.com/office/drawing/2014/main" id="{A15C9CCB-A215-4155-8E1D-2F830BE946F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8" name="Line 183">
          <a:extLst>
            <a:ext uri="{FF2B5EF4-FFF2-40B4-BE49-F238E27FC236}">
              <a16:creationId xmlns:a16="http://schemas.microsoft.com/office/drawing/2014/main" id="{7B53BBBD-39FC-4464-9C9C-6896D2CBC61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79" name="Line 184">
          <a:extLst>
            <a:ext uri="{FF2B5EF4-FFF2-40B4-BE49-F238E27FC236}">
              <a16:creationId xmlns:a16="http://schemas.microsoft.com/office/drawing/2014/main" id="{CA79EC15-25E8-4878-B1B7-5F354CB2997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0" name="Line 185">
          <a:extLst>
            <a:ext uri="{FF2B5EF4-FFF2-40B4-BE49-F238E27FC236}">
              <a16:creationId xmlns:a16="http://schemas.microsoft.com/office/drawing/2014/main" id="{20F4A2C8-BDF9-46DE-B524-365EA989068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1" name="Line 186">
          <a:extLst>
            <a:ext uri="{FF2B5EF4-FFF2-40B4-BE49-F238E27FC236}">
              <a16:creationId xmlns:a16="http://schemas.microsoft.com/office/drawing/2014/main" id="{664570AE-FCFD-48A8-9ADE-A7BCC537DA7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2" name="Line 187">
          <a:extLst>
            <a:ext uri="{FF2B5EF4-FFF2-40B4-BE49-F238E27FC236}">
              <a16:creationId xmlns:a16="http://schemas.microsoft.com/office/drawing/2014/main" id="{453D11C0-BE7E-40BA-8FEF-BA9ED826CC5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3" name="Line 46">
          <a:extLst>
            <a:ext uri="{FF2B5EF4-FFF2-40B4-BE49-F238E27FC236}">
              <a16:creationId xmlns:a16="http://schemas.microsoft.com/office/drawing/2014/main" id="{F59F202C-9217-450C-B469-608A5B7C420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4" name="Line 47">
          <a:extLst>
            <a:ext uri="{FF2B5EF4-FFF2-40B4-BE49-F238E27FC236}">
              <a16:creationId xmlns:a16="http://schemas.microsoft.com/office/drawing/2014/main" id="{B569D92E-3EF6-4E3B-A144-1F446C78F06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5" name="Line 48">
          <a:extLst>
            <a:ext uri="{FF2B5EF4-FFF2-40B4-BE49-F238E27FC236}">
              <a16:creationId xmlns:a16="http://schemas.microsoft.com/office/drawing/2014/main" id="{E14383D5-0F0B-4CD5-957F-3D3AC4FDB45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6" name="Line 49">
          <a:extLst>
            <a:ext uri="{FF2B5EF4-FFF2-40B4-BE49-F238E27FC236}">
              <a16:creationId xmlns:a16="http://schemas.microsoft.com/office/drawing/2014/main" id="{8A13FF70-550A-4355-A31C-E7DF7CD71AB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7" name="Line 50">
          <a:extLst>
            <a:ext uri="{FF2B5EF4-FFF2-40B4-BE49-F238E27FC236}">
              <a16:creationId xmlns:a16="http://schemas.microsoft.com/office/drawing/2014/main" id="{AF5284B3-069D-4BA9-AECA-71ED231FA03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8" name="Line 51">
          <a:extLst>
            <a:ext uri="{FF2B5EF4-FFF2-40B4-BE49-F238E27FC236}">
              <a16:creationId xmlns:a16="http://schemas.microsoft.com/office/drawing/2014/main" id="{C3A623B7-9EEA-40EE-8D57-51B3BF07AA3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89" name="Line 182">
          <a:extLst>
            <a:ext uri="{FF2B5EF4-FFF2-40B4-BE49-F238E27FC236}">
              <a16:creationId xmlns:a16="http://schemas.microsoft.com/office/drawing/2014/main" id="{5FB23BB6-8F16-4947-A3F2-93B1FE2AC1E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0" name="Line 183">
          <a:extLst>
            <a:ext uri="{FF2B5EF4-FFF2-40B4-BE49-F238E27FC236}">
              <a16:creationId xmlns:a16="http://schemas.microsoft.com/office/drawing/2014/main" id="{1F36A3E4-A2B9-47F2-AF37-C03643BF3C9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1" name="Line 184">
          <a:extLst>
            <a:ext uri="{FF2B5EF4-FFF2-40B4-BE49-F238E27FC236}">
              <a16:creationId xmlns:a16="http://schemas.microsoft.com/office/drawing/2014/main" id="{A6BDB5FF-F8AE-4A1F-B4F8-7A376E9F5BA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2" name="Line 185">
          <a:extLst>
            <a:ext uri="{FF2B5EF4-FFF2-40B4-BE49-F238E27FC236}">
              <a16:creationId xmlns:a16="http://schemas.microsoft.com/office/drawing/2014/main" id="{07F2F3D1-1089-4562-9329-FDF2E0C25C7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3" name="Line 186">
          <a:extLst>
            <a:ext uri="{FF2B5EF4-FFF2-40B4-BE49-F238E27FC236}">
              <a16:creationId xmlns:a16="http://schemas.microsoft.com/office/drawing/2014/main" id="{25F9ED9C-6FF8-44C9-9349-119971AA70C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4" name="Line 187">
          <a:extLst>
            <a:ext uri="{FF2B5EF4-FFF2-40B4-BE49-F238E27FC236}">
              <a16:creationId xmlns:a16="http://schemas.microsoft.com/office/drawing/2014/main" id="{A644D03E-6F7E-4735-B599-CBEA8CE6E83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5" name="Line 46">
          <a:extLst>
            <a:ext uri="{FF2B5EF4-FFF2-40B4-BE49-F238E27FC236}">
              <a16:creationId xmlns:a16="http://schemas.microsoft.com/office/drawing/2014/main" id="{AEA6AE41-3508-4A0A-9B45-46DE9BAA5DD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6" name="Line 47">
          <a:extLst>
            <a:ext uri="{FF2B5EF4-FFF2-40B4-BE49-F238E27FC236}">
              <a16:creationId xmlns:a16="http://schemas.microsoft.com/office/drawing/2014/main" id="{1068ACE8-B439-48AB-874B-7870F90E6E8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7" name="Line 48">
          <a:extLst>
            <a:ext uri="{FF2B5EF4-FFF2-40B4-BE49-F238E27FC236}">
              <a16:creationId xmlns:a16="http://schemas.microsoft.com/office/drawing/2014/main" id="{0F8B9877-03F3-45C0-B692-5F5B35147EB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8" name="Line 49">
          <a:extLst>
            <a:ext uri="{FF2B5EF4-FFF2-40B4-BE49-F238E27FC236}">
              <a16:creationId xmlns:a16="http://schemas.microsoft.com/office/drawing/2014/main" id="{2468E78C-F427-4C65-BF51-F29338C02C8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999" name="Line 50">
          <a:extLst>
            <a:ext uri="{FF2B5EF4-FFF2-40B4-BE49-F238E27FC236}">
              <a16:creationId xmlns:a16="http://schemas.microsoft.com/office/drawing/2014/main" id="{CB53BA67-A789-453C-9DA6-D46B34492A2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0" name="Line 51">
          <a:extLst>
            <a:ext uri="{FF2B5EF4-FFF2-40B4-BE49-F238E27FC236}">
              <a16:creationId xmlns:a16="http://schemas.microsoft.com/office/drawing/2014/main" id="{D33CCEE0-3EBE-4D9E-8CD4-D9E965601D4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1" name="Line 182">
          <a:extLst>
            <a:ext uri="{FF2B5EF4-FFF2-40B4-BE49-F238E27FC236}">
              <a16:creationId xmlns:a16="http://schemas.microsoft.com/office/drawing/2014/main" id="{657A6C44-4F45-4C02-ACBE-8AB0E116834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2" name="Line 183">
          <a:extLst>
            <a:ext uri="{FF2B5EF4-FFF2-40B4-BE49-F238E27FC236}">
              <a16:creationId xmlns:a16="http://schemas.microsoft.com/office/drawing/2014/main" id="{3208E7F4-185B-4D5D-9668-23B556D63B5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3" name="Line 184">
          <a:extLst>
            <a:ext uri="{FF2B5EF4-FFF2-40B4-BE49-F238E27FC236}">
              <a16:creationId xmlns:a16="http://schemas.microsoft.com/office/drawing/2014/main" id="{F4D92D3E-9753-4583-AE64-2F74511B848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4" name="Line 185">
          <a:extLst>
            <a:ext uri="{FF2B5EF4-FFF2-40B4-BE49-F238E27FC236}">
              <a16:creationId xmlns:a16="http://schemas.microsoft.com/office/drawing/2014/main" id="{2B2ABC2C-BF86-4E7F-B85F-5719DC7EE85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5" name="Line 186">
          <a:extLst>
            <a:ext uri="{FF2B5EF4-FFF2-40B4-BE49-F238E27FC236}">
              <a16:creationId xmlns:a16="http://schemas.microsoft.com/office/drawing/2014/main" id="{BD403D0A-338B-4AE3-AF41-3920CFAE133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6" name="Line 187">
          <a:extLst>
            <a:ext uri="{FF2B5EF4-FFF2-40B4-BE49-F238E27FC236}">
              <a16:creationId xmlns:a16="http://schemas.microsoft.com/office/drawing/2014/main" id="{733CD2BD-FD14-49C7-8810-B1588176947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7" name="Line 46">
          <a:extLst>
            <a:ext uri="{FF2B5EF4-FFF2-40B4-BE49-F238E27FC236}">
              <a16:creationId xmlns:a16="http://schemas.microsoft.com/office/drawing/2014/main" id="{151F97D8-EB33-4E30-8849-229C41643C5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8" name="Line 47">
          <a:extLst>
            <a:ext uri="{FF2B5EF4-FFF2-40B4-BE49-F238E27FC236}">
              <a16:creationId xmlns:a16="http://schemas.microsoft.com/office/drawing/2014/main" id="{40CBFE26-D053-46BF-8D63-C9A402DBC69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09" name="Line 48">
          <a:extLst>
            <a:ext uri="{FF2B5EF4-FFF2-40B4-BE49-F238E27FC236}">
              <a16:creationId xmlns:a16="http://schemas.microsoft.com/office/drawing/2014/main" id="{C4FD0BC9-D7F1-4FAE-8C68-44420670DF7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0" name="Line 49">
          <a:extLst>
            <a:ext uri="{FF2B5EF4-FFF2-40B4-BE49-F238E27FC236}">
              <a16:creationId xmlns:a16="http://schemas.microsoft.com/office/drawing/2014/main" id="{5E14E503-02F2-46A1-A9A8-6FF3EC87182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1" name="Line 50">
          <a:extLst>
            <a:ext uri="{FF2B5EF4-FFF2-40B4-BE49-F238E27FC236}">
              <a16:creationId xmlns:a16="http://schemas.microsoft.com/office/drawing/2014/main" id="{648B070D-7C94-4222-A22A-1EFFF753470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2" name="Line 51">
          <a:extLst>
            <a:ext uri="{FF2B5EF4-FFF2-40B4-BE49-F238E27FC236}">
              <a16:creationId xmlns:a16="http://schemas.microsoft.com/office/drawing/2014/main" id="{D7DE6ED4-CF8C-4AFA-94AC-EE0185E6F41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3" name="Line 182">
          <a:extLst>
            <a:ext uri="{FF2B5EF4-FFF2-40B4-BE49-F238E27FC236}">
              <a16:creationId xmlns:a16="http://schemas.microsoft.com/office/drawing/2014/main" id="{743315DD-4229-4881-BC55-5C495BD3096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4" name="Line 183">
          <a:extLst>
            <a:ext uri="{FF2B5EF4-FFF2-40B4-BE49-F238E27FC236}">
              <a16:creationId xmlns:a16="http://schemas.microsoft.com/office/drawing/2014/main" id="{7342AA1D-4349-4068-ABB0-11679378F4B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5" name="Line 184">
          <a:extLst>
            <a:ext uri="{FF2B5EF4-FFF2-40B4-BE49-F238E27FC236}">
              <a16:creationId xmlns:a16="http://schemas.microsoft.com/office/drawing/2014/main" id="{F7EE6990-D088-49CE-8DA9-5AC9A638E06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6" name="Line 185">
          <a:extLst>
            <a:ext uri="{FF2B5EF4-FFF2-40B4-BE49-F238E27FC236}">
              <a16:creationId xmlns:a16="http://schemas.microsoft.com/office/drawing/2014/main" id="{AB8D87ED-5FD7-4663-9A95-4E7F9B3FA29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7" name="Line 186">
          <a:extLst>
            <a:ext uri="{FF2B5EF4-FFF2-40B4-BE49-F238E27FC236}">
              <a16:creationId xmlns:a16="http://schemas.microsoft.com/office/drawing/2014/main" id="{C12E09FD-9AF5-40FF-AE71-9EBA377A5B9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8" name="Line 187">
          <a:extLst>
            <a:ext uri="{FF2B5EF4-FFF2-40B4-BE49-F238E27FC236}">
              <a16:creationId xmlns:a16="http://schemas.microsoft.com/office/drawing/2014/main" id="{144190F5-F676-49A3-881B-C43A36655DC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19" name="Line 46">
          <a:extLst>
            <a:ext uri="{FF2B5EF4-FFF2-40B4-BE49-F238E27FC236}">
              <a16:creationId xmlns:a16="http://schemas.microsoft.com/office/drawing/2014/main" id="{2C7D5D96-A2C4-41B3-94B9-287A1DD63E1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0" name="Line 47">
          <a:extLst>
            <a:ext uri="{FF2B5EF4-FFF2-40B4-BE49-F238E27FC236}">
              <a16:creationId xmlns:a16="http://schemas.microsoft.com/office/drawing/2014/main" id="{F16688B5-BBFB-445D-BECB-C7D5FFFBA2E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1" name="Line 48">
          <a:extLst>
            <a:ext uri="{FF2B5EF4-FFF2-40B4-BE49-F238E27FC236}">
              <a16:creationId xmlns:a16="http://schemas.microsoft.com/office/drawing/2014/main" id="{75E12EE8-2FF6-4F25-A92E-3B7D06F3D7C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2" name="Line 49">
          <a:extLst>
            <a:ext uri="{FF2B5EF4-FFF2-40B4-BE49-F238E27FC236}">
              <a16:creationId xmlns:a16="http://schemas.microsoft.com/office/drawing/2014/main" id="{EE225A91-A4D7-4D94-9ABE-5F78117734D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3" name="Line 50">
          <a:extLst>
            <a:ext uri="{FF2B5EF4-FFF2-40B4-BE49-F238E27FC236}">
              <a16:creationId xmlns:a16="http://schemas.microsoft.com/office/drawing/2014/main" id="{254B5A11-4F3E-49D2-938A-C085C619961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4" name="Line 51">
          <a:extLst>
            <a:ext uri="{FF2B5EF4-FFF2-40B4-BE49-F238E27FC236}">
              <a16:creationId xmlns:a16="http://schemas.microsoft.com/office/drawing/2014/main" id="{52B25EE4-A5D6-4706-8B29-F1C2AFBFCEA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5" name="Line 182">
          <a:extLst>
            <a:ext uri="{FF2B5EF4-FFF2-40B4-BE49-F238E27FC236}">
              <a16:creationId xmlns:a16="http://schemas.microsoft.com/office/drawing/2014/main" id="{90B03DDA-A6D3-46B6-97E2-D25605C7D0C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6" name="Line 183">
          <a:extLst>
            <a:ext uri="{FF2B5EF4-FFF2-40B4-BE49-F238E27FC236}">
              <a16:creationId xmlns:a16="http://schemas.microsoft.com/office/drawing/2014/main" id="{F78EF991-A393-4F3A-A860-597EAA46F84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7" name="Line 184">
          <a:extLst>
            <a:ext uri="{FF2B5EF4-FFF2-40B4-BE49-F238E27FC236}">
              <a16:creationId xmlns:a16="http://schemas.microsoft.com/office/drawing/2014/main" id="{B70CDD63-8988-4FA2-8218-C40B81E8683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8" name="Line 185">
          <a:extLst>
            <a:ext uri="{FF2B5EF4-FFF2-40B4-BE49-F238E27FC236}">
              <a16:creationId xmlns:a16="http://schemas.microsoft.com/office/drawing/2014/main" id="{A5EE3348-8EA8-4DF1-BBEF-D77EA4B62BA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29" name="Line 186">
          <a:extLst>
            <a:ext uri="{FF2B5EF4-FFF2-40B4-BE49-F238E27FC236}">
              <a16:creationId xmlns:a16="http://schemas.microsoft.com/office/drawing/2014/main" id="{D74144E6-5E4D-4024-8A15-8FCD56A737B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0" name="Line 187">
          <a:extLst>
            <a:ext uri="{FF2B5EF4-FFF2-40B4-BE49-F238E27FC236}">
              <a16:creationId xmlns:a16="http://schemas.microsoft.com/office/drawing/2014/main" id="{57C37C65-5A0E-49EF-AABF-92A71BE211E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1" name="Line 46">
          <a:extLst>
            <a:ext uri="{FF2B5EF4-FFF2-40B4-BE49-F238E27FC236}">
              <a16:creationId xmlns:a16="http://schemas.microsoft.com/office/drawing/2014/main" id="{D4243F2C-C7D1-4254-B6B5-EA1A204F5B8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2" name="Line 47">
          <a:extLst>
            <a:ext uri="{FF2B5EF4-FFF2-40B4-BE49-F238E27FC236}">
              <a16:creationId xmlns:a16="http://schemas.microsoft.com/office/drawing/2014/main" id="{66E8FD8E-AA5D-4950-A280-023E4E5499A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3" name="Line 48">
          <a:extLst>
            <a:ext uri="{FF2B5EF4-FFF2-40B4-BE49-F238E27FC236}">
              <a16:creationId xmlns:a16="http://schemas.microsoft.com/office/drawing/2014/main" id="{3CDE7C61-5A16-4F75-AC74-ED8C4692450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4" name="Line 49">
          <a:extLst>
            <a:ext uri="{FF2B5EF4-FFF2-40B4-BE49-F238E27FC236}">
              <a16:creationId xmlns:a16="http://schemas.microsoft.com/office/drawing/2014/main" id="{BA409041-CB42-48EA-A784-4563270A813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5" name="Line 50">
          <a:extLst>
            <a:ext uri="{FF2B5EF4-FFF2-40B4-BE49-F238E27FC236}">
              <a16:creationId xmlns:a16="http://schemas.microsoft.com/office/drawing/2014/main" id="{4503D208-C2FB-48B3-B1C8-5EE2DAFCC3B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6" name="Line 51">
          <a:extLst>
            <a:ext uri="{FF2B5EF4-FFF2-40B4-BE49-F238E27FC236}">
              <a16:creationId xmlns:a16="http://schemas.microsoft.com/office/drawing/2014/main" id="{9EC16E44-EA96-4C3E-9A57-C90D6743677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7" name="Line 182">
          <a:extLst>
            <a:ext uri="{FF2B5EF4-FFF2-40B4-BE49-F238E27FC236}">
              <a16:creationId xmlns:a16="http://schemas.microsoft.com/office/drawing/2014/main" id="{D34D2592-68BB-4BCC-A71B-D758C2D1C96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8" name="Line 183">
          <a:extLst>
            <a:ext uri="{FF2B5EF4-FFF2-40B4-BE49-F238E27FC236}">
              <a16:creationId xmlns:a16="http://schemas.microsoft.com/office/drawing/2014/main" id="{802E242F-2A5A-4274-97A2-1CC9F197BEC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39" name="Line 184">
          <a:extLst>
            <a:ext uri="{FF2B5EF4-FFF2-40B4-BE49-F238E27FC236}">
              <a16:creationId xmlns:a16="http://schemas.microsoft.com/office/drawing/2014/main" id="{D4F21121-404B-442F-B7C1-416C153A36C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0" name="Line 185">
          <a:extLst>
            <a:ext uri="{FF2B5EF4-FFF2-40B4-BE49-F238E27FC236}">
              <a16:creationId xmlns:a16="http://schemas.microsoft.com/office/drawing/2014/main" id="{B8241E55-22D8-4D4B-8B6C-5CFD34F90AF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1" name="Line 186">
          <a:extLst>
            <a:ext uri="{FF2B5EF4-FFF2-40B4-BE49-F238E27FC236}">
              <a16:creationId xmlns:a16="http://schemas.microsoft.com/office/drawing/2014/main" id="{10310B34-48CF-4140-982D-A019F2728DA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2" name="Line 187">
          <a:extLst>
            <a:ext uri="{FF2B5EF4-FFF2-40B4-BE49-F238E27FC236}">
              <a16:creationId xmlns:a16="http://schemas.microsoft.com/office/drawing/2014/main" id="{DC526AA1-5CCC-4BF0-8675-2537C4C2ED4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3" name="Line 46">
          <a:extLst>
            <a:ext uri="{FF2B5EF4-FFF2-40B4-BE49-F238E27FC236}">
              <a16:creationId xmlns:a16="http://schemas.microsoft.com/office/drawing/2014/main" id="{32378C6E-6024-4A7C-BAEB-2B74FD36E11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4" name="Line 47">
          <a:extLst>
            <a:ext uri="{FF2B5EF4-FFF2-40B4-BE49-F238E27FC236}">
              <a16:creationId xmlns:a16="http://schemas.microsoft.com/office/drawing/2014/main" id="{66ED9D2C-84C8-4F03-B8DF-469B13ECC7D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5" name="Line 48">
          <a:extLst>
            <a:ext uri="{FF2B5EF4-FFF2-40B4-BE49-F238E27FC236}">
              <a16:creationId xmlns:a16="http://schemas.microsoft.com/office/drawing/2014/main" id="{5A8737B6-80E8-47E3-8A44-FE8157CAAC6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6" name="Line 49">
          <a:extLst>
            <a:ext uri="{FF2B5EF4-FFF2-40B4-BE49-F238E27FC236}">
              <a16:creationId xmlns:a16="http://schemas.microsoft.com/office/drawing/2014/main" id="{F749CD1F-C50D-45E7-A74D-554C84DCB4C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7" name="Line 50">
          <a:extLst>
            <a:ext uri="{FF2B5EF4-FFF2-40B4-BE49-F238E27FC236}">
              <a16:creationId xmlns:a16="http://schemas.microsoft.com/office/drawing/2014/main" id="{BF8CA300-B666-4F46-86AD-AE45E0301CC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8" name="Line 51">
          <a:extLst>
            <a:ext uri="{FF2B5EF4-FFF2-40B4-BE49-F238E27FC236}">
              <a16:creationId xmlns:a16="http://schemas.microsoft.com/office/drawing/2014/main" id="{6DFA14A2-7072-4AEA-A638-3640D71366A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49" name="Line 182">
          <a:extLst>
            <a:ext uri="{FF2B5EF4-FFF2-40B4-BE49-F238E27FC236}">
              <a16:creationId xmlns:a16="http://schemas.microsoft.com/office/drawing/2014/main" id="{7EBB9B36-EA2E-4BE2-9AB6-90C024EC055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0" name="Line 183">
          <a:extLst>
            <a:ext uri="{FF2B5EF4-FFF2-40B4-BE49-F238E27FC236}">
              <a16:creationId xmlns:a16="http://schemas.microsoft.com/office/drawing/2014/main" id="{7CA22A60-F59D-41FE-A46E-0EDB9D44ACA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1" name="Line 184">
          <a:extLst>
            <a:ext uri="{FF2B5EF4-FFF2-40B4-BE49-F238E27FC236}">
              <a16:creationId xmlns:a16="http://schemas.microsoft.com/office/drawing/2014/main" id="{A8A3CA0F-2AE6-45A9-890D-AA003B72AC8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2" name="Line 185">
          <a:extLst>
            <a:ext uri="{FF2B5EF4-FFF2-40B4-BE49-F238E27FC236}">
              <a16:creationId xmlns:a16="http://schemas.microsoft.com/office/drawing/2014/main" id="{A2AA0D14-3044-4CFF-B5C3-CF84EEA6465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3" name="Line 186">
          <a:extLst>
            <a:ext uri="{FF2B5EF4-FFF2-40B4-BE49-F238E27FC236}">
              <a16:creationId xmlns:a16="http://schemas.microsoft.com/office/drawing/2014/main" id="{95D81E43-5EAB-43CC-9A85-85634E41F0C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4" name="Line 187">
          <a:extLst>
            <a:ext uri="{FF2B5EF4-FFF2-40B4-BE49-F238E27FC236}">
              <a16:creationId xmlns:a16="http://schemas.microsoft.com/office/drawing/2014/main" id="{635BBFB2-6682-4916-AE83-17D85EF4129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5" name="Line 46">
          <a:extLst>
            <a:ext uri="{FF2B5EF4-FFF2-40B4-BE49-F238E27FC236}">
              <a16:creationId xmlns:a16="http://schemas.microsoft.com/office/drawing/2014/main" id="{AEF58BCC-25B2-47EE-99BF-4AA8EE3A550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6" name="Line 47">
          <a:extLst>
            <a:ext uri="{FF2B5EF4-FFF2-40B4-BE49-F238E27FC236}">
              <a16:creationId xmlns:a16="http://schemas.microsoft.com/office/drawing/2014/main" id="{EDBA1C1E-F6AA-4358-8F88-4CEB5839414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7" name="Line 48">
          <a:extLst>
            <a:ext uri="{FF2B5EF4-FFF2-40B4-BE49-F238E27FC236}">
              <a16:creationId xmlns:a16="http://schemas.microsoft.com/office/drawing/2014/main" id="{13BD29C6-021B-4011-8BD1-220698AC386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8" name="Line 49">
          <a:extLst>
            <a:ext uri="{FF2B5EF4-FFF2-40B4-BE49-F238E27FC236}">
              <a16:creationId xmlns:a16="http://schemas.microsoft.com/office/drawing/2014/main" id="{364661F0-9FA6-499D-A1F7-729B29C2A4D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59" name="Line 50">
          <a:extLst>
            <a:ext uri="{FF2B5EF4-FFF2-40B4-BE49-F238E27FC236}">
              <a16:creationId xmlns:a16="http://schemas.microsoft.com/office/drawing/2014/main" id="{CE574C88-0E1D-4F82-A19E-2B9ED956899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0" name="Line 51">
          <a:extLst>
            <a:ext uri="{FF2B5EF4-FFF2-40B4-BE49-F238E27FC236}">
              <a16:creationId xmlns:a16="http://schemas.microsoft.com/office/drawing/2014/main" id="{24A2C33C-D829-48C7-9225-8096B1DCD5E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1" name="Line 182">
          <a:extLst>
            <a:ext uri="{FF2B5EF4-FFF2-40B4-BE49-F238E27FC236}">
              <a16:creationId xmlns:a16="http://schemas.microsoft.com/office/drawing/2014/main" id="{1DD0E097-D3BC-4708-A06F-152B39F7561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2" name="Line 183">
          <a:extLst>
            <a:ext uri="{FF2B5EF4-FFF2-40B4-BE49-F238E27FC236}">
              <a16:creationId xmlns:a16="http://schemas.microsoft.com/office/drawing/2014/main" id="{8566EA97-CC78-4E12-921E-D59A9FD5286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3" name="Line 184">
          <a:extLst>
            <a:ext uri="{FF2B5EF4-FFF2-40B4-BE49-F238E27FC236}">
              <a16:creationId xmlns:a16="http://schemas.microsoft.com/office/drawing/2014/main" id="{F1E1CD2B-54E7-418C-9080-08C5480AFDF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4" name="Line 185">
          <a:extLst>
            <a:ext uri="{FF2B5EF4-FFF2-40B4-BE49-F238E27FC236}">
              <a16:creationId xmlns:a16="http://schemas.microsoft.com/office/drawing/2014/main" id="{A00E3623-1815-410F-BB43-96E0CDA65F0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5" name="Line 186">
          <a:extLst>
            <a:ext uri="{FF2B5EF4-FFF2-40B4-BE49-F238E27FC236}">
              <a16:creationId xmlns:a16="http://schemas.microsoft.com/office/drawing/2014/main" id="{A213E40A-91CA-49CC-8A08-670CD5E1D49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6" name="Line 187">
          <a:extLst>
            <a:ext uri="{FF2B5EF4-FFF2-40B4-BE49-F238E27FC236}">
              <a16:creationId xmlns:a16="http://schemas.microsoft.com/office/drawing/2014/main" id="{83CD08CC-CF20-47DE-96FC-879E0F18A76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7" name="Line 46">
          <a:extLst>
            <a:ext uri="{FF2B5EF4-FFF2-40B4-BE49-F238E27FC236}">
              <a16:creationId xmlns:a16="http://schemas.microsoft.com/office/drawing/2014/main" id="{E64EE0B5-CC18-44F5-B373-6FED20B410C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8" name="Line 47">
          <a:extLst>
            <a:ext uri="{FF2B5EF4-FFF2-40B4-BE49-F238E27FC236}">
              <a16:creationId xmlns:a16="http://schemas.microsoft.com/office/drawing/2014/main" id="{C2AE0431-751C-43ED-95E9-F015594F57D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69" name="Line 48">
          <a:extLst>
            <a:ext uri="{FF2B5EF4-FFF2-40B4-BE49-F238E27FC236}">
              <a16:creationId xmlns:a16="http://schemas.microsoft.com/office/drawing/2014/main" id="{2CF7BE17-EE43-4165-A3A0-D95867C0D6B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0" name="Line 49">
          <a:extLst>
            <a:ext uri="{FF2B5EF4-FFF2-40B4-BE49-F238E27FC236}">
              <a16:creationId xmlns:a16="http://schemas.microsoft.com/office/drawing/2014/main" id="{78699F91-A901-4885-BB0A-4B28E5089AE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1" name="Line 50">
          <a:extLst>
            <a:ext uri="{FF2B5EF4-FFF2-40B4-BE49-F238E27FC236}">
              <a16:creationId xmlns:a16="http://schemas.microsoft.com/office/drawing/2014/main" id="{2DE7C260-31CB-4254-AE75-901A76C5557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2" name="Line 51">
          <a:extLst>
            <a:ext uri="{FF2B5EF4-FFF2-40B4-BE49-F238E27FC236}">
              <a16:creationId xmlns:a16="http://schemas.microsoft.com/office/drawing/2014/main" id="{76C0D9B8-6426-4D3F-BFC9-CEC38D5BCB3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3" name="Line 182">
          <a:extLst>
            <a:ext uri="{FF2B5EF4-FFF2-40B4-BE49-F238E27FC236}">
              <a16:creationId xmlns:a16="http://schemas.microsoft.com/office/drawing/2014/main" id="{3897BC6D-5C3F-4FAB-8806-DBE5856D596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4" name="Line 183">
          <a:extLst>
            <a:ext uri="{FF2B5EF4-FFF2-40B4-BE49-F238E27FC236}">
              <a16:creationId xmlns:a16="http://schemas.microsoft.com/office/drawing/2014/main" id="{62573E55-FC58-4D73-86A7-CA9839AC8B8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5" name="Line 184">
          <a:extLst>
            <a:ext uri="{FF2B5EF4-FFF2-40B4-BE49-F238E27FC236}">
              <a16:creationId xmlns:a16="http://schemas.microsoft.com/office/drawing/2014/main" id="{01ABCF6E-0BFE-49A3-BB49-38E354C079F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6" name="Line 185">
          <a:extLst>
            <a:ext uri="{FF2B5EF4-FFF2-40B4-BE49-F238E27FC236}">
              <a16:creationId xmlns:a16="http://schemas.microsoft.com/office/drawing/2014/main" id="{C5C412D3-73BA-4654-BD29-2C6B4999673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7" name="Line 186">
          <a:extLst>
            <a:ext uri="{FF2B5EF4-FFF2-40B4-BE49-F238E27FC236}">
              <a16:creationId xmlns:a16="http://schemas.microsoft.com/office/drawing/2014/main" id="{189E5774-8A07-4166-8650-E8D9045C6E8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8" name="Line 187">
          <a:extLst>
            <a:ext uri="{FF2B5EF4-FFF2-40B4-BE49-F238E27FC236}">
              <a16:creationId xmlns:a16="http://schemas.microsoft.com/office/drawing/2014/main" id="{0F39E9BC-7879-48FF-BD32-7D94F322C8C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79" name="Line 46">
          <a:extLst>
            <a:ext uri="{FF2B5EF4-FFF2-40B4-BE49-F238E27FC236}">
              <a16:creationId xmlns:a16="http://schemas.microsoft.com/office/drawing/2014/main" id="{98641137-22FA-419C-9133-2A901574EDB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0" name="Line 47">
          <a:extLst>
            <a:ext uri="{FF2B5EF4-FFF2-40B4-BE49-F238E27FC236}">
              <a16:creationId xmlns:a16="http://schemas.microsoft.com/office/drawing/2014/main" id="{CD66AE19-95FF-4C26-8DEB-DDC7A054E4A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1" name="Line 48">
          <a:extLst>
            <a:ext uri="{FF2B5EF4-FFF2-40B4-BE49-F238E27FC236}">
              <a16:creationId xmlns:a16="http://schemas.microsoft.com/office/drawing/2014/main" id="{58C8D45E-B3F1-400A-A060-C512FF2FB32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2" name="Line 49">
          <a:extLst>
            <a:ext uri="{FF2B5EF4-FFF2-40B4-BE49-F238E27FC236}">
              <a16:creationId xmlns:a16="http://schemas.microsoft.com/office/drawing/2014/main" id="{6D967863-837B-4F03-9335-4DBF804EF0E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3" name="Line 50">
          <a:extLst>
            <a:ext uri="{FF2B5EF4-FFF2-40B4-BE49-F238E27FC236}">
              <a16:creationId xmlns:a16="http://schemas.microsoft.com/office/drawing/2014/main" id="{C21BEA0F-6861-4BF7-8D69-CC390126865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4" name="Line 51">
          <a:extLst>
            <a:ext uri="{FF2B5EF4-FFF2-40B4-BE49-F238E27FC236}">
              <a16:creationId xmlns:a16="http://schemas.microsoft.com/office/drawing/2014/main" id="{F5D78530-2642-4B89-BE06-4CEA553B43F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5" name="Line 182">
          <a:extLst>
            <a:ext uri="{FF2B5EF4-FFF2-40B4-BE49-F238E27FC236}">
              <a16:creationId xmlns:a16="http://schemas.microsoft.com/office/drawing/2014/main" id="{6BB2C8FD-E849-439B-A7FA-4BCADFA5607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6" name="Line 183">
          <a:extLst>
            <a:ext uri="{FF2B5EF4-FFF2-40B4-BE49-F238E27FC236}">
              <a16:creationId xmlns:a16="http://schemas.microsoft.com/office/drawing/2014/main" id="{E5129F06-5E71-447E-9AEC-CEEDCFE6E90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7" name="Line 184">
          <a:extLst>
            <a:ext uri="{FF2B5EF4-FFF2-40B4-BE49-F238E27FC236}">
              <a16:creationId xmlns:a16="http://schemas.microsoft.com/office/drawing/2014/main" id="{5D9F7DBF-11AA-49D0-B61D-FAE116DAD02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8" name="Line 185">
          <a:extLst>
            <a:ext uri="{FF2B5EF4-FFF2-40B4-BE49-F238E27FC236}">
              <a16:creationId xmlns:a16="http://schemas.microsoft.com/office/drawing/2014/main" id="{B59862CA-7D74-4BF1-8C3A-741F1DCF1C9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89" name="Line 186">
          <a:extLst>
            <a:ext uri="{FF2B5EF4-FFF2-40B4-BE49-F238E27FC236}">
              <a16:creationId xmlns:a16="http://schemas.microsoft.com/office/drawing/2014/main" id="{A488199C-1CB6-4ADF-9605-7ABE24B4084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0" name="Line 187">
          <a:extLst>
            <a:ext uri="{FF2B5EF4-FFF2-40B4-BE49-F238E27FC236}">
              <a16:creationId xmlns:a16="http://schemas.microsoft.com/office/drawing/2014/main" id="{79F9BDA4-C061-4FD7-8650-CF105E25028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1" name="Line 46">
          <a:extLst>
            <a:ext uri="{FF2B5EF4-FFF2-40B4-BE49-F238E27FC236}">
              <a16:creationId xmlns:a16="http://schemas.microsoft.com/office/drawing/2014/main" id="{A3E27F6C-C942-4D28-9AD9-6F2F0618F53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2" name="Line 47">
          <a:extLst>
            <a:ext uri="{FF2B5EF4-FFF2-40B4-BE49-F238E27FC236}">
              <a16:creationId xmlns:a16="http://schemas.microsoft.com/office/drawing/2014/main" id="{D0E5B23B-ECA7-4E1D-9400-FECA90E9DF8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3" name="Line 48">
          <a:extLst>
            <a:ext uri="{FF2B5EF4-FFF2-40B4-BE49-F238E27FC236}">
              <a16:creationId xmlns:a16="http://schemas.microsoft.com/office/drawing/2014/main" id="{6401D38E-8B5F-43C7-811A-E8E976E0D8D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4" name="Line 49">
          <a:extLst>
            <a:ext uri="{FF2B5EF4-FFF2-40B4-BE49-F238E27FC236}">
              <a16:creationId xmlns:a16="http://schemas.microsoft.com/office/drawing/2014/main" id="{86B350A5-B4E9-4A07-98EE-107381C251B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5" name="Line 50">
          <a:extLst>
            <a:ext uri="{FF2B5EF4-FFF2-40B4-BE49-F238E27FC236}">
              <a16:creationId xmlns:a16="http://schemas.microsoft.com/office/drawing/2014/main" id="{68C7A9AD-E37C-45B4-BB88-E22C0576E74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6" name="Line 51">
          <a:extLst>
            <a:ext uri="{FF2B5EF4-FFF2-40B4-BE49-F238E27FC236}">
              <a16:creationId xmlns:a16="http://schemas.microsoft.com/office/drawing/2014/main" id="{E671C818-3B4A-42C8-99CA-9FD42CC4E17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7" name="Line 182">
          <a:extLst>
            <a:ext uri="{FF2B5EF4-FFF2-40B4-BE49-F238E27FC236}">
              <a16:creationId xmlns:a16="http://schemas.microsoft.com/office/drawing/2014/main" id="{1966900B-BF3D-4D05-9E42-9A2042C55A8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8" name="Line 183">
          <a:extLst>
            <a:ext uri="{FF2B5EF4-FFF2-40B4-BE49-F238E27FC236}">
              <a16:creationId xmlns:a16="http://schemas.microsoft.com/office/drawing/2014/main" id="{F5E70158-E407-4A8C-B352-FD1E5A54E2D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099" name="Line 184">
          <a:extLst>
            <a:ext uri="{FF2B5EF4-FFF2-40B4-BE49-F238E27FC236}">
              <a16:creationId xmlns:a16="http://schemas.microsoft.com/office/drawing/2014/main" id="{EA6FEDCC-63FB-4E6D-A843-D300AE48F34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0" name="Line 185">
          <a:extLst>
            <a:ext uri="{FF2B5EF4-FFF2-40B4-BE49-F238E27FC236}">
              <a16:creationId xmlns:a16="http://schemas.microsoft.com/office/drawing/2014/main" id="{651B453F-4491-49C2-A301-FB7058864DB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1" name="Line 186">
          <a:extLst>
            <a:ext uri="{FF2B5EF4-FFF2-40B4-BE49-F238E27FC236}">
              <a16:creationId xmlns:a16="http://schemas.microsoft.com/office/drawing/2014/main" id="{DE61D9E9-E7D8-4407-B7BA-D179D113460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2" name="Line 187">
          <a:extLst>
            <a:ext uri="{FF2B5EF4-FFF2-40B4-BE49-F238E27FC236}">
              <a16:creationId xmlns:a16="http://schemas.microsoft.com/office/drawing/2014/main" id="{8A61B77C-9BE2-4A92-B617-D1911D19139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3" name="Line 46">
          <a:extLst>
            <a:ext uri="{FF2B5EF4-FFF2-40B4-BE49-F238E27FC236}">
              <a16:creationId xmlns:a16="http://schemas.microsoft.com/office/drawing/2014/main" id="{A3463B47-A3E2-40C2-8773-4CD1908E3CC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4" name="Line 47">
          <a:extLst>
            <a:ext uri="{FF2B5EF4-FFF2-40B4-BE49-F238E27FC236}">
              <a16:creationId xmlns:a16="http://schemas.microsoft.com/office/drawing/2014/main" id="{D5B02F3A-5FE3-4E63-9329-603C8CA4A9C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5" name="Line 48">
          <a:extLst>
            <a:ext uri="{FF2B5EF4-FFF2-40B4-BE49-F238E27FC236}">
              <a16:creationId xmlns:a16="http://schemas.microsoft.com/office/drawing/2014/main" id="{DE88C683-1412-47D7-90E9-E50E62F4733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6" name="Line 49">
          <a:extLst>
            <a:ext uri="{FF2B5EF4-FFF2-40B4-BE49-F238E27FC236}">
              <a16:creationId xmlns:a16="http://schemas.microsoft.com/office/drawing/2014/main" id="{A82B180A-1359-49A3-B4E9-6D572229B08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7" name="Line 50">
          <a:extLst>
            <a:ext uri="{FF2B5EF4-FFF2-40B4-BE49-F238E27FC236}">
              <a16:creationId xmlns:a16="http://schemas.microsoft.com/office/drawing/2014/main" id="{F7F8E5D5-722F-44FE-8173-2B5FC5A0894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8" name="Line 51">
          <a:extLst>
            <a:ext uri="{FF2B5EF4-FFF2-40B4-BE49-F238E27FC236}">
              <a16:creationId xmlns:a16="http://schemas.microsoft.com/office/drawing/2014/main" id="{418EBAFE-4ECA-455B-9045-B3F5051283F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09" name="Line 182">
          <a:extLst>
            <a:ext uri="{FF2B5EF4-FFF2-40B4-BE49-F238E27FC236}">
              <a16:creationId xmlns:a16="http://schemas.microsoft.com/office/drawing/2014/main" id="{9BC8CE86-7AD8-4FF1-8130-95FE7179B0B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0" name="Line 183">
          <a:extLst>
            <a:ext uri="{FF2B5EF4-FFF2-40B4-BE49-F238E27FC236}">
              <a16:creationId xmlns:a16="http://schemas.microsoft.com/office/drawing/2014/main" id="{CA406516-0595-45F9-B80D-F9A9F730E88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1" name="Line 184">
          <a:extLst>
            <a:ext uri="{FF2B5EF4-FFF2-40B4-BE49-F238E27FC236}">
              <a16:creationId xmlns:a16="http://schemas.microsoft.com/office/drawing/2014/main" id="{B8837173-8564-4B25-BB0B-14B2FA3598E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2" name="Line 185">
          <a:extLst>
            <a:ext uri="{FF2B5EF4-FFF2-40B4-BE49-F238E27FC236}">
              <a16:creationId xmlns:a16="http://schemas.microsoft.com/office/drawing/2014/main" id="{755C9A1C-5F82-4AC8-974A-D47A53559A1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3" name="Line 186">
          <a:extLst>
            <a:ext uri="{FF2B5EF4-FFF2-40B4-BE49-F238E27FC236}">
              <a16:creationId xmlns:a16="http://schemas.microsoft.com/office/drawing/2014/main" id="{0184A3EB-7CC9-48ED-9866-69797872FBA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4" name="Line 187">
          <a:extLst>
            <a:ext uri="{FF2B5EF4-FFF2-40B4-BE49-F238E27FC236}">
              <a16:creationId xmlns:a16="http://schemas.microsoft.com/office/drawing/2014/main" id="{AB080F59-6A6F-4F1B-A9D8-343D22B6522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5" name="Line 46">
          <a:extLst>
            <a:ext uri="{FF2B5EF4-FFF2-40B4-BE49-F238E27FC236}">
              <a16:creationId xmlns:a16="http://schemas.microsoft.com/office/drawing/2014/main" id="{903BF21B-3FF0-4B6F-8731-89E94B644D6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6" name="Line 47">
          <a:extLst>
            <a:ext uri="{FF2B5EF4-FFF2-40B4-BE49-F238E27FC236}">
              <a16:creationId xmlns:a16="http://schemas.microsoft.com/office/drawing/2014/main" id="{C8D38917-94D9-4C5B-8F6D-7E6639100C7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7" name="Line 48">
          <a:extLst>
            <a:ext uri="{FF2B5EF4-FFF2-40B4-BE49-F238E27FC236}">
              <a16:creationId xmlns:a16="http://schemas.microsoft.com/office/drawing/2014/main" id="{E4389617-BA48-4493-914C-B87F36762C7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8" name="Line 49">
          <a:extLst>
            <a:ext uri="{FF2B5EF4-FFF2-40B4-BE49-F238E27FC236}">
              <a16:creationId xmlns:a16="http://schemas.microsoft.com/office/drawing/2014/main" id="{924DF983-9229-4921-9BD4-636676AF089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19" name="Line 50">
          <a:extLst>
            <a:ext uri="{FF2B5EF4-FFF2-40B4-BE49-F238E27FC236}">
              <a16:creationId xmlns:a16="http://schemas.microsoft.com/office/drawing/2014/main" id="{7D20A338-696E-4DCD-8B78-D3E7EF94D81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0" name="Line 51">
          <a:extLst>
            <a:ext uri="{FF2B5EF4-FFF2-40B4-BE49-F238E27FC236}">
              <a16:creationId xmlns:a16="http://schemas.microsoft.com/office/drawing/2014/main" id="{330E44CA-210A-4D6F-B355-3574D5A5E72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1" name="Line 182">
          <a:extLst>
            <a:ext uri="{FF2B5EF4-FFF2-40B4-BE49-F238E27FC236}">
              <a16:creationId xmlns:a16="http://schemas.microsoft.com/office/drawing/2014/main" id="{66E17308-5A48-411E-A20C-5EA1AF175AA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2" name="Line 183">
          <a:extLst>
            <a:ext uri="{FF2B5EF4-FFF2-40B4-BE49-F238E27FC236}">
              <a16:creationId xmlns:a16="http://schemas.microsoft.com/office/drawing/2014/main" id="{0311A5C9-AF2E-48F3-BC29-8EE01BE3497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3" name="Line 184">
          <a:extLst>
            <a:ext uri="{FF2B5EF4-FFF2-40B4-BE49-F238E27FC236}">
              <a16:creationId xmlns:a16="http://schemas.microsoft.com/office/drawing/2014/main" id="{FE9A27F0-0FBC-4283-BA75-BAC77C69F24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4" name="Line 185">
          <a:extLst>
            <a:ext uri="{FF2B5EF4-FFF2-40B4-BE49-F238E27FC236}">
              <a16:creationId xmlns:a16="http://schemas.microsoft.com/office/drawing/2014/main" id="{E86B4EA1-69CE-463B-9B8E-E19CB3C7A2D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5" name="Line 186">
          <a:extLst>
            <a:ext uri="{FF2B5EF4-FFF2-40B4-BE49-F238E27FC236}">
              <a16:creationId xmlns:a16="http://schemas.microsoft.com/office/drawing/2014/main" id="{4119717D-CFBD-4C0F-BD54-224C747111A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6" name="Line 187">
          <a:extLst>
            <a:ext uri="{FF2B5EF4-FFF2-40B4-BE49-F238E27FC236}">
              <a16:creationId xmlns:a16="http://schemas.microsoft.com/office/drawing/2014/main" id="{68225176-3ECB-4F85-98CD-99A882BFF98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7" name="Line 46">
          <a:extLst>
            <a:ext uri="{FF2B5EF4-FFF2-40B4-BE49-F238E27FC236}">
              <a16:creationId xmlns:a16="http://schemas.microsoft.com/office/drawing/2014/main" id="{8B39E636-B41C-496F-BE37-1986C76D900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8" name="Line 47">
          <a:extLst>
            <a:ext uri="{FF2B5EF4-FFF2-40B4-BE49-F238E27FC236}">
              <a16:creationId xmlns:a16="http://schemas.microsoft.com/office/drawing/2014/main" id="{5704FB9F-85DA-4512-ABD1-826E72BA287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29" name="Line 48">
          <a:extLst>
            <a:ext uri="{FF2B5EF4-FFF2-40B4-BE49-F238E27FC236}">
              <a16:creationId xmlns:a16="http://schemas.microsoft.com/office/drawing/2014/main" id="{4A1648FC-1723-466B-A079-24D77DEE548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0" name="Line 49">
          <a:extLst>
            <a:ext uri="{FF2B5EF4-FFF2-40B4-BE49-F238E27FC236}">
              <a16:creationId xmlns:a16="http://schemas.microsoft.com/office/drawing/2014/main" id="{D8514AE3-855F-4FAD-BF7E-45D51D922C5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1" name="Line 50">
          <a:extLst>
            <a:ext uri="{FF2B5EF4-FFF2-40B4-BE49-F238E27FC236}">
              <a16:creationId xmlns:a16="http://schemas.microsoft.com/office/drawing/2014/main" id="{3BB4D658-89F1-46CC-98CC-914B28BA42E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2" name="Line 51">
          <a:extLst>
            <a:ext uri="{FF2B5EF4-FFF2-40B4-BE49-F238E27FC236}">
              <a16:creationId xmlns:a16="http://schemas.microsoft.com/office/drawing/2014/main" id="{34245A45-06D9-4116-B195-A8A6BBD300F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3" name="Line 182">
          <a:extLst>
            <a:ext uri="{FF2B5EF4-FFF2-40B4-BE49-F238E27FC236}">
              <a16:creationId xmlns:a16="http://schemas.microsoft.com/office/drawing/2014/main" id="{E87492F6-285E-49DD-82BA-1A9A5FF3E30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4" name="Line 183">
          <a:extLst>
            <a:ext uri="{FF2B5EF4-FFF2-40B4-BE49-F238E27FC236}">
              <a16:creationId xmlns:a16="http://schemas.microsoft.com/office/drawing/2014/main" id="{EEAD9C67-D4CF-4DF0-BD43-9440A6EC83B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5" name="Line 184">
          <a:extLst>
            <a:ext uri="{FF2B5EF4-FFF2-40B4-BE49-F238E27FC236}">
              <a16:creationId xmlns:a16="http://schemas.microsoft.com/office/drawing/2014/main" id="{A24BB8BE-95C6-417E-8A65-AEBFDB4BD34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6" name="Line 185">
          <a:extLst>
            <a:ext uri="{FF2B5EF4-FFF2-40B4-BE49-F238E27FC236}">
              <a16:creationId xmlns:a16="http://schemas.microsoft.com/office/drawing/2014/main" id="{00CEA303-816F-43CC-BE37-FC5320A3F0E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7" name="Line 186">
          <a:extLst>
            <a:ext uri="{FF2B5EF4-FFF2-40B4-BE49-F238E27FC236}">
              <a16:creationId xmlns:a16="http://schemas.microsoft.com/office/drawing/2014/main" id="{78BCD722-341A-4645-B708-D909D9513155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8" name="Line 187">
          <a:extLst>
            <a:ext uri="{FF2B5EF4-FFF2-40B4-BE49-F238E27FC236}">
              <a16:creationId xmlns:a16="http://schemas.microsoft.com/office/drawing/2014/main" id="{469F1FEC-3C24-4573-ABD1-ACBACC922F3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39" name="Line 46">
          <a:extLst>
            <a:ext uri="{FF2B5EF4-FFF2-40B4-BE49-F238E27FC236}">
              <a16:creationId xmlns:a16="http://schemas.microsoft.com/office/drawing/2014/main" id="{CAE2A565-943B-4953-BD37-5D39254E31B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0" name="Line 47">
          <a:extLst>
            <a:ext uri="{FF2B5EF4-FFF2-40B4-BE49-F238E27FC236}">
              <a16:creationId xmlns:a16="http://schemas.microsoft.com/office/drawing/2014/main" id="{214CEF6C-707B-43EF-B60A-63013341D67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1" name="Line 48">
          <a:extLst>
            <a:ext uri="{FF2B5EF4-FFF2-40B4-BE49-F238E27FC236}">
              <a16:creationId xmlns:a16="http://schemas.microsoft.com/office/drawing/2014/main" id="{BBE491BE-BD42-4258-AE33-4F524B5A2487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2" name="Line 49">
          <a:extLst>
            <a:ext uri="{FF2B5EF4-FFF2-40B4-BE49-F238E27FC236}">
              <a16:creationId xmlns:a16="http://schemas.microsoft.com/office/drawing/2014/main" id="{A329B32F-1D64-469C-87A2-97B7D6049B8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3" name="Line 50">
          <a:extLst>
            <a:ext uri="{FF2B5EF4-FFF2-40B4-BE49-F238E27FC236}">
              <a16:creationId xmlns:a16="http://schemas.microsoft.com/office/drawing/2014/main" id="{B7508EAB-64DB-4876-BFC9-8DB0C3C00D5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4" name="Line 51">
          <a:extLst>
            <a:ext uri="{FF2B5EF4-FFF2-40B4-BE49-F238E27FC236}">
              <a16:creationId xmlns:a16="http://schemas.microsoft.com/office/drawing/2014/main" id="{CD16BBF3-D055-433D-A8C0-DFF5AD6EBA01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5" name="Line 182">
          <a:extLst>
            <a:ext uri="{FF2B5EF4-FFF2-40B4-BE49-F238E27FC236}">
              <a16:creationId xmlns:a16="http://schemas.microsoft.com/office/drawing/2014/main" id="{973B90E8-4464-493E-B97E-1A1E7EB1F44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6" name="Line 183">
          <a:extLst>
            <a:ext uri="{FF2B5EF4-FFF2-40B4-BE49-F238E27FC236}">
              <a16:creationId xmlns:a16="http://schemas.microsoft.com/office/drawing/2014/main" id="{B70952B7-907C-4996-B1FA-AC0C0514D968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7" name="Line 184">
          <a:extLst>
            <a:ext uri="{FF2B5EF4-FFF2-40B4-BE49-F238E27FC236}">
              <a16:creationId xmlns:a16="http://schemas.microsoft.com/office/drawing/2014/main" id="{AD2A53FD-03A0-4CF9-B38E-93DA6D43758E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8" name="Line 185">
          <a:extLst>
            <a:ext uri="{FF2B5EF4-FFF2-40B4-BE49-F238E27FC236}">
              <a16:creationId xmlns:a16="http://schemas.microsoft.com/office/drawing/2014/main" id="{1942B6F2-46BA-4C2E-B535-D95BAB45F30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49" name="Line 186">
          <a:extLst>
            <a:ext uri="{FF2B5EF4-FFF2-40B4-BE49-F238E27FC236}">
              <a16:creationId xmlns:a16="http://schemas.microsoft.com/office/drawing/2014/main" id="{8051830F-BB48-4C4F-8408-8C69BC5EC96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0" name="Line 187">
          <a:extLst>
            <a:ext uri="{FF2B5EF4-FFF2-40B4-BE49-F238E27FC236}">
              <a16:creationId xmlns:a16="http://schemas.microsoft.com/office/drawing/2014/main" id="{812E4C61-9DDE-4112-9CA3-2D2F31BF2F76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1" name="Line 46">
          <a:extLst>
            <a:ext uri="{FF2B5EF4-FFF2-40B4-BE49-F238E27FC236}">
              <a16:creationId xmlns:a16="http://schemas.microsoft.com/office/drawing/2014/main" id="{B5D36CF2-144F-4A02-BDC4-28AA8C51EDE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2" name="Line 47">
          <a:extLst>
            <a:ext uri="{FF2B5EF4-FFF2-40B4-BE49-F238E27FC236}">
              <a16:creationId xmlns:a16="http://schemas.microsoft.com/office/drawing/2014/main" id="{49A93F75-C903-4147-8C4A-F6E01C3D20BC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3" name="Line 48">
          <a:extLst>
            <a:ext uri="{FF2B5EF4-FFF2-40B4-BE49-F238E27FC236}">
              <a16:creationId xmlns:a16="http://schemas.microsoft.com/office/drawing/2014/main" id="{6B80E43F-8C73-4545-BD27-F0AC1CF62E59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4" name="Line 49">
          <a:extLst>
            <a:ext uri="{FF2B5EF4-FFF2-40B4-BE49-F238E27FC236}">
              <a16:creationId xmlns:a16="http://schemas.microsoft.com/office/drawing/2014/main" id="{38945A3A-6ED9-4AA8-8EF9-1E99A46FD43B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5" name="Line 50">
          <a:extLst>
            <a:ext uri="{FF2B5EF4-FFF2-40B4-BE49-F238E27FC236}">
              <a16:creationId xmlns:a16="http://schemas.microsoft.com/office/drawing/2014/main" id="{4C7A60CF-80C9-4AC6-AAF8-D2D340107353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6" name="Line 51">
          <a:extLst>
            <a:ext uri="{FF2B5EF4-FFF2-40B4-BE49-F238E27FC236}">
              <a16:creationId xmlns:a16="http://schemas.microsoft.com/office/drawing/2014/main" id="{0A00D557-DB37-4ED1-9E8E-CE34E5807A5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7" name="Line 182">
          <a:extLst>
            <a:ext uri="{FF2B5EF4-FFF2-40B4-BE49-F238E27FC236}">
              <a16:creationId xmlns:a16="http://schemas.microsoft.com/office/drawing/2014/main" id="{222C5978-38F8-4457-892A-A1803C4A2A3F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8" name="Line 183">
          <a:extLst>
            <a:ext uri="{FF2B5EF4-FFF2-40B4-BE49-F238E27FC236}">
              <a16:creationId xmlns:a16="http://schemas.microsoft.com/office/drawing/2014/main" id="{8F41DEDB-4ABF-4FC4-9DF4-872BF16F6F40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59" name="Line 184">
          <a:extLst>
            <a:ext uri="{FF2B5EF4-FFF2-40B4-BE49-F238E27FC236}">
              <a16:creationId xmlns:a16="http://schemas.microsoft.com/office/drawing/2014/main" id="{F48894B7-68F7-4F1B-8FE5-558997D997F2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60" name="Line 185">
          <a:extLst>
            <a:ext uri="{FF2B5EF4-FFF2-40B4-BE49-F238E27FC236}">
              <a16:creationId xmlns:a16="http://schemas.microsoft.com/office/drawing/2014/main" id="{B72FD950-AB48-4300-8FB9-FE7C00928DCA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61" name="Line 186">
          <a:extLst>
            <a:ext uri="{FF2B5EF4-FFF2-40B4-BE49-F238E27FC236}">
              <a16:creationId xmlns:a16="http://schemas.microsoft.com/office/drawing/2014/main" id="{83A96EC9-FA18-4D7A-95D4-0F4565D66494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0</xdr:rowOff>
    </xdr:to>
    <xdr:sp macro="" textlink="">
      <xdr:nvSpPr>
        <xdr:cNvPr id="1162" name="Line 187">
          <a:extLst>
            <a:ext uri="{FF2B5EF4-FFF2-40B4-BE49-F238E27FC236}">
              <a16:creationId xmlns:a16="http://schemas.microsoft.com/office/drawing/2014/main" id="{9A996EDA-8874-4790-80E6-B8C8CFA40DBD}"/>
            </a:ext>
          </a:extLst>
        </xdr:cNvPr>
        <xdr:cNvSpPr>
          <a:spLocks noChangeShapeType="1"/>
        </xdr:cNvSpPr>
      </xdr:nvSpPr>
      <xdr:spPr bwMode="auto">
        <a:xfrm>
          <a:off x="104870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63" name="Line 46">
          <a:extLst>
            <a:ext uri="{FF2B5EF4-FFF2-40B4-BE49-F238E27FC236}">
              <a16:creationId xmlns:a16="http://schemas.microsoft.com/office/drawing/2014/main" id="{2339A66E-1E56-4E1F-9ADB-077FC8F120F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64" name="Line 47">
          <a:extLst>
            <a:ext uri="{FF2B5EF4-FFF2-40B4-BE49-F238E27FC236}">
              <a16:creationId xmlns:a16="http://schemas.microsoft.com/office/drawing/2014/main" id="{77D4251E-449E-4302-BDB8-95ADC9AB464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65" name="Line 48">
          <a:extLst>
            <a:ext uri="{FF2B5EF4-FFF2-40B4-BE49-F238E27FC236}">
              <a16:creationId xmlns:a16="http://schemas.microsoft.com/office/drawing/2014/main" id="{553903B5-DD7A-4974-8A7D-53112CF5289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66" name="Line 49">
          <a:extLst>
            <a:ext uri="{FF2B5EF4-FFF2-40B4-BE49-F238E27FC236}">
              <a16:creationId xmlns:a16="http://schemas.microsoft.com/office/drawing/2014/main" id="{C9AC250F-26B2-45D4-8CA1-1C4C986E6A3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67" name="Line 50">
          <a:extLst>
            <a:ext uri="{FF2B5EF4-FFF2-40B4-BE49-F238E27FC236}">
              <a16:creationId xmlns:a16="http://schemas.microsoft.com/office/drawing/2014/main" id="{40546179-6588-44D0-92DF-59FD6C44890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68" name="Line 51">
          <a:extLst>
            <a:ext uri="{FF2B5EF4-FFF2-40B4-BE49-F238E27FC236}">
              <a16:creationId xmlns:a16="http://schemas.microsoft.com/office/drawing/2014/main" id="{4643C4E7-8338-47AD-9879-7EB26680400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69" name="Line 182">
          <a:extLst>
            <a:ext uri="{FF2B5EF4-FFF2-40B4-BE49-F238E27FC236}">
              <a16:creationId xmlns:a16="http://schemas.microsoft.com/office/drawing/2014/main" id="{E5EE87E7-DBE5-41FE-9BE1-AC84B8E4591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70" name="Line 183">
          <a:extLst>
            <a:ext uri="{FF2B5EF4-FFF2-40B4-BE49-F238E27FC236}">
              <a16:creationId xmlns:a16="http://schemas.microsoft.com/office/drawing/2014/main" id="{90289B82-9185-4D25-BD5E-A0C9D6A6308C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71" name="Line 184">
          <a:extLst>
            <a:ext uri="{FF2B5EF4-FFF2-40B4-BE49-F238E27FC236}">
              <a16:creationId xmlns:a16="http://schemas.microsoft.com/office/drawing/2014/main" id="{467EDAE0-6729-42F4-94B9-31DEDCF20E5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72" name="Line 185">
          <a:extLst>
            <a:ext uri="{FF2B5EF4-FFF2-40B4-BE49-F238E27FC236}">
              <a16:creationId xmlns:a16="http://schemas.microsoft.com/office/drawing/2014/main" id="{1554FEBD-0938-4A7D-B8A5-33448428C98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73" name="Line 186">
          <a:extLst>
            <a:ext uri="{FF2B5EF4-FFF2-40B4-BE49-F238E27FC236}">
              <a16:creationId xmlns:a16="http://schemas.microsoft.com/office/drawing/2014/main" id="{1F6243B4-35EB-46EB-8A27-B9EBC839AEB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74" name="Line 187">
          <a:extLst>
            <a:ext uri="{FF2B5EF4-FFF2-40B4-BE49-F238E27FC236}">
              <a16:creationId xmlns:a16="http://schemas.microsoft.com/office/drawing/2014/main" id="{B471EBCD-2EFB-4A29-B100-5FC24EF2DC2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75" name="Line 46">
          <a:extLst>
            <a:ext uri="{FF2B5EF4-FFF2-40B4-BE49-F238E27FC236}">
              <a16:creationId xmlns:a16="http://schemas.microsoft.com/office/drawing/2014/main" id="{10345D00-3512-44C6-9F80-1160E89CB3A7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76" name="Line 47">
          <a:extLst>
            <a:ext uri="{FF2B5EF4-FFF2-40B4-BE49-F238E27FC236}">
              <a16:creationId xmlns:a16="http://schemas.microsoft.com/office/drawing/2014/main" id="{D798AF06-D6C1-42A2-AA25-A1E2F2A9D29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77" name="Line 48">
          <a:extLst>
            <a:ext uri="{FF2B5EF4-FFF2-40B4-BE49-F238E27FC236}">
              <a16:creationId xmlns:a16="http://schemas.microsoft.com/office/drawing/2014/main" id="{4DE0D4A5-D3FE-47E0-AD7A-02137E28B9D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78" name="Line 49">
          <a:extLst>
            <a:ext uri="{FF2B5EF4-FFF2-40B4-BE49-F238E27FC236}">
              <a16:creationId xmlns:a16="http://schemas.microsoft.com/office/drawing/2014/main" id="{EB315D97-B53F-4B17-8972-E48FFFE9CC7C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79" name="Line 50">
          <a:extLst>
            <a:ext uri="{FF2B5EF4-FFF2-40B4-BE49-F238E27FC236}">
              <a16:creationId xmlns:a16="http://schemas.microsoft.com/office/drawing/2014/main" id="{5C626E34-CD30-4656-9BE6-12B16F100A3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80" name="Line 51">
          <a:extLst>
            <a:ext uri="{FF2B5EF4-FFF2-40B4-BE49-F238E27FC236}">
              <a16:creationId xmlns:a16="http://schemas.microsoft.com/office/drawing/2014/main" id="{BE7EAF75-65BF-4464-84C6-517E3008E6B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81" name="Line 182">
          <a:extLst>
            <a:ext uri="{FF2B5EF4-FFF2-40B4-BE49-F238E27FC236}">
              <a16:creationId xmlns:a16="http://schemas.microsoft.com/office/drawing/2014/main" id="{1A3E4382-958E-49D8-AAF1-EC544AEDC6A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82" name="Line 183">
          <a:extLst>
            <a:ext uri="{FF2B5EF4-FFF2-40B4-BE49-F238E27FC236}">
              <a16:creationId xmlns:a16="http://schemas.microsoft.com/office/drawing/2014/main" id="{8A7BEEA7-AC8F-461B-BDED-8A7A4B07A93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83" name="Line 184">
          <a:extLst>
            <a:ext uri="{FF2B5EF4-FFF2-40B4-BE49-F238E27FC236}">
              <a16:creationId xmlns:a16="http://schemas.microsoft.com/office/drawing/2014/main" id="{06C62242-961E-43E6-AB89-77FA69EEE41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84" name="Line 185">
          <a:extLst>
            <a:ext uri="{FF2B5EF4-FFF2-40B4-BE49-F238E27FC236}">
              <a16:creationId xmlns:a16="http://schemas.microsoft.com/office/drawing/2014/main" id="{12E1D50D-E2C4-4236-82E9-F4F3BE05D647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85" name="Line 186">
          <a:extLst>
            <a:ext uri="{FF2B5EF4-FFF2-40B4-BE49-F238E27FC236}">
              <a16:creationId xmlns:a16="http://schemas.microsoft.com/office/drawing/2014/main" id="{F7618077-E8A5-4EEC-AD81-B3A423A0912C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86" name="Line 187">
          <a:extLst>
            <a:ext uri="{FF2B5EF4-FFF2-40B4-BE49-F238E27FC236}">
              <a16:creationId xmlns:a16="http://schemas.microsoft.com/office/drawing/2014/main" id="{A6D4547B-9A9C-4C48-9FB1-300809B6B41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87" name="Line 46">
          <a:extLst>
            <a:ext uri="{FF2B5EF4-FFF2-40B4-BE49-F238E27FC236}">
              <a16:creationId xmlns:a16="http://schemas.microsoft.com/office/drawing/2014/main" id="{2591B5B9-F599-400A-9E7B-B84A0347E344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88" name="Line 47">
          <a:extLst>
            <a:ext uri="{FF2B5EF4-FFF2-40B4-BE49-F238E27FC236}">
              <a16:creationId xmlns:a16="http://schemas.microsoft.com/office/drawing/2014/main" id="{2FD27A19-3F12-4B64-B0DA-75AC9386BB2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89" name="Line 48">
          <a:extLst>
            <a:ext uri="{FF2B5EF4-FFF2-40B4-BE49-F238E27FC236}">
              <a16:creationId xmlns:a16="http://schemas.microsoft.com/office/drawing/2014/main" id="{C02B857C-7FC7-4811-A26E-AA850C43EFA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90" name="Line 49">
          <a:extLst>
            <a:ext uri="{FF2B5EF4-FFF2-40B4-BE49-F238E27FC236}">
              <a16:creationId xmlns:a16="http://schemas.microsoft.com/office/drawing/2014/main" id="{BBB31226-F76B-4477-A353-433181CB26D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91" name="Line 50">
          <a:extLst>
            <a:ext uri="{FF2B5EF4-FFF2-40B4-BE49-F238E27FC236}">
              <a16:creationId xmlns:a16="http://schemas.microsoft.com/office/drawing/2014/main" id="{4122B196-E2D0-42B0-A591-2D6CE07303E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92" name="Line 51">
          <a:extLst>
            <a:ext uri="{FF2B5EF4-FFF2-40B4-BE49-F238E27FC236}">
              <a16:creationId xmlns:a16="http://schemas.microsoft.com/office/drawing/2014/main" id="{5747F108-739F-494C-A250-91EECFFF59E8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93" name="Line 182">
          <a:extLst>
            <a:ext uri="{FF2B5EF4-FFF2-40B4-BE49-F238E27FC236}">
              <a16:creationId xmlns:a16="http://schemas.microsoft.com/office/drawing/2014/main" id="{E80E9A68-5E41-4690-8674-67A2CEB16C17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94" name="Line 183">
          <a:extLst>
            <a:ext uri="{FF2B5EF4-FFF2-40B4-BE49-F238E27FC236}">
              <a16:creationId xmlns:a16="http://schemas.microsoft.com/office/drawing/2014/main" id="{C2282767-4448-4FA3-81D9-509D74B9083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95" name="Line 184">
          <a:extLst>
            <a:ext uri="{FF2B5EF4-FFF2-40B4-BE49-F238E27FC236}">
              <a16:creationId xmlns:a16="http://schemas.microsoft.com/office/drawing/2014/main" id="{F76747F1-06A5-4461-9340-1D6CE47F9F4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96" name="Line 185">
          <a:extLst>
            <a:ext uri="{FF2B5EF4-FFF2-40B4-BE49-F238E27FC236}">
              <a16:creationId xmlns:a16="http://schemas.microsoft.com/office/drawing/2014/main" id="{709E7C8D-3DA5-4206-A02C-B47B2FB85A5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97" name="Line 186">
          <a:extLst>
            <a:ext uri="{FF2B5EF4-FFF2-40B4-BE49-F238E27FC236}">
              <a16:creationId xmlns:a16="http://schemas.microsoft.com/office/drawing/2014/main" id="{28CBEBB8-E8B4-49CA-AE17-B3479B8EBCE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98" name="Line 187">
          <a:extLst>
            <a:ext uri="{FF2B5EF4-FFF2-40B4-BE49-F238E27FC236}">
              <a16:creationId xmlns:a16="http://schemas.microsoft.com/office/drawing/2014/main" id="{66E77DBB-DF15-4F25-BE5E-38B8C46D3F84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199" name="Line 46">
          <a:extLst>
            <a:ext uri="{FF2B5EF4-FFF2-40B4-BE49-F238E27FC236}">
              <a16:creationId xmlns:a16="http://schemas.microsoft.com/office/drawing/2014/main" id="{7856C089-1E23-40ED-9700-170E069C3F2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00" name="Line 47">
          <a:extLst>
            <a:ext uri="{FF2B5EF4-FFF2-40B4-BE49-F238E27FC236}">
              <a16:creationId xmlns:a16="http://schemas.microsoft.com/office/drawing/2014/main" id="{09AF85E9-2789-40AD-A2B3-F2D675B6549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01" name="Line 48">
          <a:extLst>
            <a:ext uri="{FF2B5EF4-FFF2-40B4-BE49-F238E27FC236}">
              <a16:creationId xmlns:a16="http://schemas.microsoft.com/office/drawing/2014/main" id="{4DB547B2-931D-481F-8D9F-76A63FEAF43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02" name="Line 49">
          <a:extLst>
            <a:ext uri="{FF2B5EF4-FFF2-40B4-BE49-F238E27FC236}">
              <a16:creationId xmlns:a16="http://schemas.microsoft.com/office/drawing/2014/main" id="{8F6CE619-6EAB-40F3-B613-B81D8AE6277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03" name="Line 50">
          <a:extLst>
            <a:ext uri="{FF2B5EF4-FFF2-40B4-BE49-F238E27FC236}">
              <a16:creationId xmlns:a16="http://schemas.microsoft.com/office/drawing/2014/main" id="{EC6558D2-053D-4934-8DA7-8113A83480F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04" name="Line 51">
          <a:extLst>
            <a:ext uri="{FF2B5EF4-FFF2-40B4-BE49-F238E27FC236}">
              <a16:creationId xmlns:a16="http://schemas.microsoft.com/office/drawing/2014/main" id="{694AB3DE-614D-4486-A6B5-39945C168C5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05" name="Line 182">
          <a:extLst>
            <a:ext uri="{FF2B5EF4-FFF2-40B4-BE49-F238E27FC236}">
              <a16:creationId xmlns:a16="http://schemas.microsoft.com/office/drawing/2014/main" id="{67BCED07-5195-4728-968D-BD21B4B734EC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06" name="Line 183">
          <a:extLst>
            <a:ext uri="{FF2B5EF4-FFF2-40B4-BE49-F238E27FC236}">
              <a16:creationId xmlns:a16="http://schemas.microsoft.com/office/drawing/2014/main" id="{8B8C8A9D-A782-4EF1-8E07-47D88C6F61E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07" name="Line 184">
          <a:extLst>
            <a:ext uri="{FF2B5EF4-FFF2-40B4-BE49-F238E27FC236}">
              <a16:creationId xmlns:a16="http://schemas.microsoft.com/office/drawing/2014/main" id="{5841DFDF-EE4E-4B64-B9A0-802B699759A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08" name="Line 185">
          <a:extLst>
            <a:ext uri="{FF2B5EF4-FFF2-40B4-BE49-F238E27FC236}">
              <a16:creationId xmlns:a16="http://schemas.microsoft.com/office/drawing/2014/main" id="{AC89507C-7FB6-42CC-9C20-C643B985742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09" name="Line 186">
          <a:extLst>
            <a:ext uri="{FF2B5EF4-FFF2-40B4-BE49-F238E27FC236}">
              <a16:creationId xmlns:a16="http://schemas.microsoft.com/office/drawing/2014/main" id="{8B34D33C-5AB1-45F3-9985-BF7198684E1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10" name="Line 187">
          <a:extLst>
            <a:ext uri="{FF2B5EF4-FFF2-40B4-BE49-F238E27FC236}">
              <a16:creationId xmlns:a16="http://schemas.microsoft.com/office/drawing/2014/main" id="{CD7F7255-BFA9-425E-ACDF-40DD3D5928C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11" name="Line 46">
          <a:extLst>
            <a:ext uri="{FF2B5EF4-FFF2-40B4-BE49-F238E27FC236}">
              <a16:creationId xmlns:a16="http://schemas.microsoft.com/office/drawing/2014/main" id="{9AD16E65-58EB-4714-B2C4-F4F81E9DF9E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12" name="Line 47">
          <a:extLst>
            <a:ext uri="{FF2B5EF4-FFF2-40B4-BE49-F238E27FC236}">
              <a16:creationId xmlns:a16="http://schemas.microsoft.com/office/drawing/2014/main" id="{CE836A59-A36B-47A4-9D50-20B3AB4A446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13" name="Line 48">
          <a:extLst>
            <a:ext uri="{FF2B5EF4-FFF2-40B4-BE49-F238E27FC236}">
              <a16:creationId xmlns:a16="http://schemas.microsoft.com/office/drawing/2014/main" id="{D3DDFCD9-9E92-4FBF-AD6D-7083117B683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14" name="Line 49">
          <a:extLst>
            <a:ext uri="{FF2B5EF4-FFF2-40B4-BE49-F238E27FC236}">
              <a16:creationId xmlns:a16="http://schemas.microsoft.com/office/drawing/2014/main" id="{D95D3A1F-EABC-4ED3-A9A0-73D274EB169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15" name="Line 50">
          <a:extLst>
            <a:ext uri="{FF2B5EF4-FFF2-40B4-BE49-F238E27FC236}">
              <a16:creationId xmlns:a16="http://schemas.microsoft.com/office/drawing/2014/main" id="{3092EB3C-4B68-4B50-81E7-D934225CB42F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16" name="Line 51">
          <a:extLst>
            <a:ext uri="{FF2B5EF4-FFF2-40B4-BE49-F238E27FC236}">
              <a16:creationId xmlns:a16="http://schemas.microsoft.com/office/drawing/2014/main" id="{1763510A-048D-4F53-8024-CD76BF59597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17" name="Line 182">
          <a:extLst>
            <a:ext uri="{FF2B5EF4-FFF2-40B4-BE49-F238E27FC236}">
              <a16:creationId xmlns:a16="http://schemas.microsoft.com/office/drawing/2014/main" id="{C56D10AB-49A4-4AA7-AC74-F436F173B277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18" name="Line 183">
          <a:extLst>
            <a:ext uri="{FF2B5EF4-FFF2-40B4-BE49-F238E27FC236}">
              <a16:creationId xmlns:a16="http://schemas.microsoft.com/office/drawing/2014/main" id="{3EDCF0B8-4442-461E-A575-FAF4991BBDA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19" name="Line 184">
          <a:extLst>
            <a:ext uri="{FF2B5EF4-FFF2-40B4-BE49-F238E27FC236}">
              <a16:creationId xmlns:a16="http://schemas.microsoft.com/office/drawing/2014/main" id="{A7173C93-4575-4CC7-9DD3-0099F98CDA1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20" name="Line 185">
          <a:extLst>
            <a:ext uri="{FF2B5EF4-FFF2-40B4-BE49-F238E27FC236}">
              <a16:creationId xmlns:a16="http://schemas.microsoft.com/office/drawing/2014/main" id="{73575D18-7942-4FEB-9024-0C6EA52870F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21" name="Line 186">
          <a:extLst>
            <a:ext uri="{FF2B5EF4-FFF2-40B4-BE49-F238E27FC236}">
              <a16:creationId xmlns:a16="http://schemas.microsoft.com/office/drawing/2014/main" id="{15427D5C-382B-40D5-AADC-8A1FFFD347A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22" name="Line 187">
          <a:extLst>
            <a:ext uri="{FF2B5EF4-FFF2-40B4-BE49-F238E27FC236}">
              <a16:creationId xmlns:a16="http://schemas.microsoft.com/office/drawing/2014/main" id="{9E556BF4-6E1B-462A-8F78-E3DCFF60598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23" name="Line 46">
          <a:extLst>
            <a:ext uri="{FF2B5EF4-FFF2-40B4-BE49-F238E27FC236}">
              <a16:creationId xmlns:a16="http://schemas.microsoft.com/office/drawing/2014/main" id="{06F7C678-8C75-4C69-8440-562ABB42381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24" name="Line 47">
          <a:extLst>
            <a:ext uri="{FF2B5EF4-FFF2-40B4-BE49-F238E27FC236}">
              <a16:creationId xmlns:a16="http://schemas.microsoft.com/office/drawing/2014/main" id="{7A9A1A81-B460-4C1E-9FB1-39D7A0FBD3F4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25" name="Line 48">
          <a:extLst>
            <a:ext uri="{FF2B5EF4-FFF2-40B4-BE49-F238E27FC236}">
              <a16:creationId xmlns:a16="http://schemas.microsoft.com/office/drawing/2014/main" id="{00871F3A-1278-47AD-A83D-DF53EF26AC7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26" name="Line 49">
          <a:extLst>
            <a:ext uri="{FF2B5EF4-FFF2-40B4-BE49-F238E27FC236}">
              <a16:creationId xmlns:a16="http://schemas.microsoft.com/office/drawing/2014/main" id="{23859C67-EA59-4334-95FC-31A17978EC6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27" name="Line 50">
          <a:extLst>
            <a:ext uri="{FF2B5EF4-FFF2-40B4-BE49-F238E27FC236}">
              <a16:creationId xmlns:a16="http://schemas.microsoft.com/office/drawing/2014/main" id="{63227B8B-1DCD-4BC4-A0ED-E3DB6EC42CE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28" name="Line 51">
          <a:extLst>
            <a:ext uri="{FF2B5EF4-FFF2-40B4-BE49-F238E27FC236}">
              <a16:creationId xmlns:a16="http://schemas.microsoft.com/office/drawing/2014/main" id="{A39133B3-2ECD-4963-8B43-322F3E7E4DDB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29" name="Line 182">
          <a:extLst>
            <a:ext uri="{FF2B5EF4-FFF2-40B4-BE49-F238E27FC236}">
              <a16:creationId xmlns:a16="http://schemas.microsoft.com/office/drawing/2014/main" id="{EE514E72-E958-4FFC-9B39-EB8B8738184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30" name="Line 183">
          <a:extLst>
            <a:ext uri="{FF2B5EF4-FFF2-40B4-BE49-F238E27FC236}">
              <a16:creationId xmlns:a16="http://schemas.microsoft.com/office/drawing/2014/main" id="{6D7E6F91-4395-4B0E-B80F-8F314CA16D8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31" name="Line 184">
          <a:extLst>
            <a:ext uri="{FF2B5EF4-FFF2-40B4-BE49-F238E27FC236}">
              <a16:creationId xmlns:a16="http://schemas.microsoft.com/office/drawing/2014/main" id="{885456B7-E8C8-456F-B341-73B817932C34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32" name="Line 185">
          <a:extLst>
            <a:ext uri="{FF2B5EF4-FFF2-40B4-BE49-F238E27FC236}">
              <a16:creationId xmlns:a16="http://schemas.microsoft.com/office/drawing/2014/main" id="{5B2DE55C-43A6-499C-80F4-4588C3E9B83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33" name="Line 186">
          <a:extLst>
            <a:ext uri="{FF2B5EF4-FFF2-40B4-BE49-F238E27FC236}">
              <a16:creationId xmlns:a16="http://schemas.microsoft.com/office/drawing/2014/main" id="{2DB581AF-2083-46C9-A98D-4B35CB3E5ECF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34" name="Line 187">
          <a:extLst>
            <a:ext uri="{FF2B5EF4-FFF2-40B4-BE49-F238E27FC236}">
              <a16:creationId xmlns:a16="http://schemas.microsoft.com/office/drawing/2014/main" id="{ACD8FCEC-4CF2-4400-A0F3-9B3275CE9D8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35" name="Line 46">
          <a:extLst>
            <a:ext uri="{FF2B5EF4-FFF2-40B4-BE49-F238E27FC236}">
              <a16:creationId xmlns:a16="http://schemas.microsoft.com/office/drawing/2014/main" id="{5B48011F-3BA0-41AB-8D13-8CD7AC22144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36" name="Line 47">
          <a:extLst>
            <a:ext uri="{FF2B5EF4-FFF2-40B4-BE49-F238E27FC236}">
              <a16:creationId xmlns:a16="http://schemas.microsoft.com/office/drawing/2014/main" id="{46D15168-C725-49EA-BE7D-6CEB13E6047F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37" name="Line 48">
          <a:extLst>
            <a:ext uri="{FF2B5EF4-FFF2-40B4-BE49-F238E27FC236}">
              <a16:creationId xmlns:a16="http://schemas.microsoft.com/office/drawing/2014/main" id="{CF136065-586C-47B9-8403-43F0BA3E86E4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38" name="Line 49">
          <a:extLst>
            <a:ext uri="{FF2B5EF4-FFF2-40B4-BE49-F238E27FC236}">
              <a16:creationId xmlns:a16="http://schemas.microsoft.com/office/drawing/2014/main" id="{A936C533-4822-4241-8456-920DF01EED0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39" name="Line 50">
          <a:extLst>
            <a:ext uri="{FF2B5EF4-FFF2-40B4-BE49-F238E27FC236}">
              <a16:creationId xmlns:a16="http://schemas.microsoft.com/office/drawing/2014/main" id="{EC8D0D5A-8891-4BA6-9F5B-EDDF4A9C6B0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40" name="Line 51">
          <a:extLst>
            <a:ext uri="{FF2B5EF4-FFF2-40B4-BE49-F238E27FC236}">
              <a16:creationId xmlns:a16="http://schemas.microsoft.com/office/drawing/2014/main" id="{0DEAEF6B-C3FA-41A6-89CF-4AEBEB5AFC1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41" name="Line 182">
          <a:extLst>
            <a:ext uri="{FF2B5EF4-FFF2-40B4-BE49-F238E27FC236}">
              <a16:creationId xmlns:a16="http://schemas.microsoft.com/office/drawing/2014/main" id="{10E1496B-51A7-4DE3-99FB-6E416847A4D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42" name="Line 183">
          <a:extLst>
            <a:ext uri="{FF2B5EF4-FFF2-40B4-BE49-F238E27FC236}">
              <a16:creationId xmlns:a16="http://schemas.microsoft.com/office/drawing/2014/main" id="{0778F02D-F979-4CA5-BDDC-2A17E136A60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43" name="Line 184">
          <a:extLst>
            <a:ext uri="{FF2B5EF4-FFF2-40B4-BE49-F238E27FC236}">
              <a16:creationId xmlns:a16="http://schemas.microsoft.com/office/drawing/2014/main" id="{C94B27D4-F646-48CF-99D1-E81E2E5A05EC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44" name="Line 185">
          <a:extLst>
            <a:ext uri="{FF2B5EF4-FFF2-40B4-BE49-F238E27FC236}">
              <a16:creationId xmlns:a16="http://schemas.microsoft.com/office/drawing/2014/main" id="{BB3E2E00-48C5-4F53-8F53-9AEECD19A84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45" name="Line 186">
          <a:extLst>
            <a:ext uri="{FF2B5EF4-FFF2-40B4-BE49-F238E27FC236}">
              <a16:creationId xmlns:a16="http://schemas.microsoft.com/office/drawing/2014/main" id="{74F6B667-CD98-4A82-9EF2-56D2E75F2A3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46" name="Line 187">
          <a:extLst>
            <a:ext uri="{FF2B5EF4-FFF2-40B4-BE49-F238E27FC236}">
              <a16:creationId xmlns:a16="http://schemas.microsoft.com/office/drawing/2014/main" id="{72B5EFA8-6370-460F-93D6-5C3EDEE1E48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47" name="Line 46">
          <a:extLst>
            <a:ext uri="{FF2B5EF4-FFF2-40B4-BE49-F238E27FC236}">
              <a16:creationId xmlns:a16="http://schemas.microsoft.com/office/drawing/2014/main" id="{C528FC82-60A2-46F2-89CD-4537471500B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48" name="Line 47">
          <a:extLst>
            <a:ext uri="{FF2B5EF4-FFF2-40B4-BE49-F238E27FC236}">
              <a16:creationId xmlns:a16="http://schemas.microsoft.com/office/drawing/2014/main" id="{95299F23-A649-4A39-A908-3A50012BBE2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49" name="Line 48">
          <a:extLst>
            <a:ext uri="{FF2B5EF4-FFF2-40B4-BE49-F238E27FC236}">
              <a16:creationId xmlns:a16="http://schemas.microsoft.com/office/drawing/2014/main" id="{BF046B0C-2663-4DD1-9259-9FA327DBA16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50" name="Line 49">
          <a:extLst>
            <a:ext uri="{FF2B5EF4-FFF2-40B4-BE49-F238E27FC236}">
              <a16:creationId xmlns:a16="http://schemas.microsoft.com/office/drawing/2014/main" id="{6BA9D270-7488-409D-B997-F9C7934BCFC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51" name="Line 50">
          <a:extLst>
            <a:ext uri="{FF2B5EF4-FFF2-40B4-BE49-F238E27FC236}">
              <a16:creationId xmlns:a16="http://schemas.microsoft.com/office/drawing/2014/main" id="{F3493431-411E-42A6-B8AA-DD25CD7BB0AC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52" name="Line 51">
          <a:extLst>
            <a:ext uri="{FF2B5EF4-FFF2-40B4-BE49-F238E27FC236}">
              <a16:creationId xmlns:a16="http://schemas.microsoft.com/office/drawing/2014/main" id="{6AD6C81D-14C7-43E6-9952-D04C3073149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53" name="Line 182">
          <a:extLst>
            <a:ext uri="{FF2B5EF4-FFF2-40B4-BE49-F238E27FC236}">
              <a16:creationId xmlns:a16="http://schemas.microsoft.com/office/drawing/2014/main" id="{25B37009-097A-414D-9CDE-532FEBFABFD7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54" name="Line 183">
          <a:extLst>
            <a:ext uri="{FF2B5EF4-FFF2-40B4-BE49-F238E27FC236}">
              <a16:creationId xmlns:a16="http://schemas.microsoft.com/office/drawing/2014/main" id="{FFD8A232-8FBC-4110-B3E1-A0A74C4824A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55" name="Line 184">
          <a:extLst>
            <a:ext uri="{FF2B5EF4-FFF2-40B4-BE49-F238E27FC236}">
              <a16:creationId xmlns:a16="http://schemas.microsoft.com/office/drawing/2014/main" id="{A640D403-3CA9-47CB-AE8A-008BF182D04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56" name="Line 185">
          <a:extLst>
            <a:ext uri="{FF2B5EF4-FFF2-40B4-BE49-F238E27FC236}">
              <a16:creationId xmlns:a16="http://schemas.microsoft.com/office/drawing/2014/main" id="{CF4A7465-800D-46A0-B88E-62B9BA5FB23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57" name="Line 186">
          <a:extLst>
            <a:ext uri="{FF2B5EF4-FFF2-40B4-BE49-F238E27FC236}">
              <a16:creationId xmlns:a16="http://schemas.microsoft.com/office/drawing/2014/main" id="{7226DB96-1EF5-4FEA-A5F1-A8D7A9C5F80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58" name="Line 187">
          <a:extLst>
            <a:ext uri="{FF2B5EF4-FFF2-40B4-BE49-F238E27FC236}">
              <a16:creationId xmlns:a16="http://schemas.microsoft.com/office/drawing/2014/main" id="{BE8691B9-6A6A-44B0-A54A-F205B2B2397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59" name="Line 46">
          <a:extLst>
            <a:ext uri="{FF2B5EF4-FFF2-40B4-BE49-F238E27FC236}">
              <a16:creationId xmlns:a16="http://schemas.microsoft.com/office/drawing/2014/main" id="{6120231C-BE78-4C1B-ABC9-2BCB14DCB01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60" name="Line 47">
          <a:extLst>
            <a:ext uri="{FF2B5EF4-FFF2-40B4-BE49-F238E27FC236}">
              <a16:creationId xmlns:a16="http://schemas.microsoft.com/office/drawing/2014/main" id="{2C9B18D8-C416-428D-9F76-6B3548FA086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61" name="Line 48">
          <a:extLst>
            <a:ext uri="{FF2B5EF4-FFF2-40B4-BE49-F238E27FC236}">
              <a16:creationId xmlns:a16="http://schemas.microsoft.com/office/drawing/2014/main" id="{632CE1F0-1823-46BB-A865-2FDA2BA1070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62" name="Line 49">
          <a:extLst>
            <a:ext uri="{FF2B5EF4-FFF2-40B4-BE49-F238E27FC236}">
              <a16:creationId xmlns:a16="http://schemas.microsoft.com/office/drawing/2014/main" id="{9BA17453-FF2F-452F-AC64-C684F25ED798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63" name="Line 50">
          <a:extLst>
            <a:ext uri="{FF2B5EF4-FFF2-40B4-BE49-F238E27FC236}">
              <a16:creationId xmlns:a16="http://schemas.microsoft.com/office/drawing/2014/main" id="{DA98D53E-FC6E-44C3-ACA9-44D195A58518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64" name="Line 51">
          <a:extLst>
            <a:ext uri="{FF2B5EF4-FFF2-40B4-BE49-F238E27FC236}">
              <a16:creationId xmlns:a16="http://schemas.microsoft.com/office/drawing/2014/main" id="{CD75B1B1-B230-40E4-960F-0DDC8092E4AF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65" name="Line 182">
          <a:extLst>
            <a:ext uri="{FF2B5EF4-FFF2-40B4-BE49-F238E27FC236}">
              <a16:creationId xmlns:a16="http://schemas.microsoft.com/office/drawing/2014/main" id="{730E053C-3C6E-4E9A-9F4C-FB712997F05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66" name="Line 183">
          <a:extLst>
            <a:ext uri="{FF2B5EF4-FFF2-40B4-BE49-F238E27FC236}">
              <a16:creationId xmlns:a16="http://schemas.microsoft.com/office/drawing/2014/main" id="{536C179E-7749-41EA-B418-B7C439A007F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67" name="Line 184">
          <a:extLst>
            <a:ext uri="{FF2B5EF4-FFF2-40B4-BE49-F238E27FC236}">
              <a16:creationId xmlns:a16="http://schemas.microsoft.com/office/drawing/2014/main" id="{623F39C7-6E6B-4B0B-82F0-BBFA4544615C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68" name="Line 185">
          <a:extLst>
            <a:ext uri="{FF2B5EF4-FFF2-40B4-BE49-F238E27FC236}">
              <a16:creationId xmlns:a16="http://schemas.microsoft.com/office/drawing/2014/main" id="{BB3418CE-D564-460D-B661-2F339969D47B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69" name="Line 186">
          <a:extLst>
            <a:ext uri="{FF2B5EF4-FFF2-40B4-BE49-F238E27FC236}">
              <a16:creationId xmlns:a16="http://schemas.microsoft.com/office/drawing/2014/main" id="{17732030-8E1A-466F-9D59-BA46F310A51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70" name="Line 187">
          <a:extLst>
            <a:ext uri="{FF2B5EF4-FFF2-40B4-BE49-F238E27FC236}">
              <a16:creationId xmlns:a16="http://schemas.microsoft.com/office/drawing/2014/main" id="{613A3686-C2FC-460C-B612-9728208B47BB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71" name="Line 46">
          <a:extLst>
            <a:ext uri="{FF2B5EF4-FFF2-40B4-BE49-F238E27FC236}">
              <a16:creationId xmlns:a16="http://schemas.microsoft.com/office/drawing/2014/main" id="{711796E6-9218-44E1-9CB6-A28EEEC2338F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72" name="Line 47">
          <a:extLst>
            <a:ext uri="{FF2B5EF4-FFF2-40B4-BE49-F238E27FC236}">
              <a16:creationId xmlns:a16="http://schemas.microsoft.com/office/drawing/2014/main" id="{7DF3358D-83A7-4218-98F7-7AB0E80F040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73" name="Line 48">
          <a:extLst>
            <a:ext uri="{FF2B5EF4-FFF2-40B4-BE49-F238E27FC236}">
              <a16:creationId xmlns:a16="http://schemas.microsoft.com/office/drawing/2014/main" id="{054002C6-9A6D-4E50-BFE4-566EF3C9AF0F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74" name="Line 49">
          <a:extLst>
            <a:ext uri="{FF2B5EF4-FFF2-40B4-BE49-F238E27FC236}">
              <a16:creationId xmlns:a16="http://schemas.microsoft.com/office/drawing/2014/main" id="{B8A71628-493F-4190-8D3B-7843EEDC756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75" name="Line 50">
          <a:extLst>
            <a:ext uri="{FF2B5EF4-FFF2-40B4-BE49-F238E27FC236}">
              <a16:creationId xmlns:a16="http://schemas.microsoft.com/office/drawing/2014/main" id="{0D066DA2-592F-44A4-AEEB-65A0A7BBB3F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76" name="Line 51">
          <a:extLst>
            <a:ext uri="{FF2B5EF4-FFF2-40B4-BE49-F238E27FC236}">
              <a16:creationId xmlns:a16="http://schemas.microsoft.com/office/drawing/2014/main" id="{BDA295BD-DB7E-411A-8197-2D7B852A8B0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77" name="Line 182">
          <a:extLst>
            <a:ext uri="{FF2B5EF4-FFF2-40B4-BE49-F238E27FC236}">
              <a16:creationId xmlns:a16="http://schemas.microsoft.com/office/drawing/2014/main" id="{AEF8B0D8-5F1C-4126-8DE5-2C709E2A2E2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78" name="Line 183">
          <a:extLst>
            <a:ext uri="{FF2B5EF4-FFF2-40B4-BE49-F238E27FC236}">
              <a16:creationId xmlns:a16="http://schemas.microsoft.com/office/drawing/2014/main" id="{FA3D3DBB-96D1-47B5-A10D-02A01050A318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79" name="Line 184">
          <a:extLst>
            <a:ext uri="{FF2B5EF4-FFF2-40B4-BE49-F238E27FC236}">
              <a16:creationId xmlns:a16="http://schemas.microsoft.com/office/drawing/2014/main" id="{580D3B48-E89B-4117-9C64-05E8528A6DC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80" name="Line 185">
          <a:extLst>
            <a:ext uri="{FF2B5EF4-FFF2-40B4-BE49-F238E27FC236}">
              <a16:creationId xmlns:a16="http://schemas.microsoft.com/office/drawing/2014/main" id="{54386A6B-C7AF-4F04-86DD-D5B916B0249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81" name="Line 186">
          <a:extLst>
            <a:ext uri="{FF2B5EF4-FFF2-40B4-BE49-F238E27FC236}">
              <a16:creationId xmlns:a16="http://schemas.microsoft.com/office/drawing/2014/main" id="{D2118E76-FD88-42D4-A267-149019D68D8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82" name="Line 187">
          <a:extLst>
            <a:ext uri="{FF2B5EF4-FFF2-40B4-BE49-F238E27FC236}">
              <a16:creationId xmlns:a16="http://schemas.microsoft.com/office/drawing/2014/main" id="{955556EC-1DE2-4021-9C5A-A58266EABD4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83" name="Line 46">
          <a:extLst>
            <a:ext uri="{FF2B5EF4-FFF2-40B4-BE49-F238E27FC236}">
              <a16:creationId xmlns:a16="http://schemas.microsoft.com/office/drawing/2014/main" id="{0DD5FF95-2E66-445F-AD8C-AB8B7505C06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84" name="Line 47">
          <a:extLst>
            <a:ext uri="{FF2B5EF4-FFF2-40B4-BE49-F238E27FC236}">
              <a16:creationId xmlns:a16="http://schemas.microsoft.com/office/drawing/2014/main" id="{475042E8-9DA8-4D82-AA69-FF4698382487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85" name="Line 48">
          <a:extLst>
            <a:ext uri="{FF2B5EF4-FFF2-40B4-BE49-F238E27FC236}">
              <a16:creationId xmlns:a16="http://schemas.microsoft.com/office/drawing/2014/main" id="{2C1074CA-750A-441D-8C87-C2F8AEDEB84C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86" name="Line 49">
          <a:extLst>
            <a:ext uri="{FF2B5EF4-FFF2-40B4-BE49-F238E27FC236}">
              <a16:creationId xmlns:a16="http://schemas.microsoft.com/office/drawing/2014/main" id="{0559B696-3126-4B10-AAD8-E60D3801469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87" name="Line 50">
          <a:extLst>
            <a:ext uri="{FF2B5EF4-FFF2-40B4-BE49-F238E27FC236}">
              <a16:creationId xmlns:a16="http://schemas.microsoft.com/office/drawing/2014/main" id="{44D321C4-ECCA-4964-9E85-3406E3F7269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88" name="Line 51">
          <a:extLst>
            <a:ext uri="{FF2B5EF4-FFF2-40B4-BE49-F238E27FC236}">
              <a16:creationId xmlns:a16="http://schemas.microsoft.com/office/drawing/2014/main" id="{EC591C6A-92B5-49EF-9633-BA3C2C054BF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89" name="Line 182">
          <a:extLst>
            <a:ext uri="{FF2B5EF4-FFF2-40B4-BE49-F238E27FC236}">
              <a16:creationId xmlns:a16="http://schemas.microsoft.com/office/drawing/2014/main" id="{D0B9D5A5-73B9-4128-82CC-6DB4053CA2D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90" name="Line 183">
          <a:extLst>
            <a:ext uri="{FF2B5EF4-FFF2-40B4-BE49-F238E27FC236}">
              <a16:creationId xmlns:a16="http://schemas.microsoft.com/office/drawing/2014/main" id="{040D2447-F8B3-4AA0-8CC8-BD5ACE7AFDBB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91" name="Line 184">
          <a:extLst>
            <a:ext uri="{FF2B5EF4-FFF2-40B4-BE49-F238E27FC236}">
              <a16:creationId xmlns:a16="http://schemas.microsoft.com/office/drawing/2014/main" id="{81CF1B59-43F8-4359-9956-48C39A7FF1F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92" name="Line 185">
          <a:extLst>
            <a:ext uri="{FF2B5EF4-FFF2-40B4-BE49-F238E27FC236}">
              <a16:creationId xmlns:a16="http://schemas.microsoft.com/office/drawing/2014/main" id="{2C5EE577-2D12-48AF-8672-137E3C587FB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93" name="Line 186">
          <a:extLst>
            <a:ext uri="{FF2B5EF4-FFF2-40B4-BE49-F238E27FC236}">
              <a16:creationId xmlns:a16="http://schemas.microsoft.com/office/drawing/2014/main" id="{5F587176-AA57-4B42-8C0F-F5E4F78B23A8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94" name="Line 187">
          <a:extLst>
            <a:ext uri="{FF2B5EF4-FFF2-40B4-BE49-F238E27FC236}">
              <a16:creationId xmlns:a16="http://schemas.microsoft.com/office/drawing/2014/main" id="{A85ED1F2-C979-41A7-9D7D-8A22DD91D73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95" name="Line 46">
          <a:extLst>
            <a:ext uri="{FF2B5EF4-FFF2-40B4-BE49-F238E27FC236}">
              <a16:creationId xmlns:a16="http://schemas.microsoft.com/office/drawing/2014/main" id="{936D3303-C8F6-405A-BF3B-1F40704A70B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96" name="Line 47">
          <a:extLst>
            <a:ext uri="{FF2B5EF4-FFF2-40B4-BE49-F238E27FC236}">
              <a16:creationId xmlns:a16="http://schemas.microsoft.com/office/drawing/2014/main" id="{0F3D4B44-8264-4F2A-B694-45E5D63448EB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97" name="Line 48">
          <a:extLst>
            <a:ext uri="{FF2B5EF4-FFF2-40B4-BE49-F238E27FC236}">
              <a16:creationId xmlns:a16="http://schemas.microsoft.com/office/drawing/2014/main" id="{5E5DB97B-A708-4CF5-ADDF-03481F60696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98" name="Line 49">
          <a:extLst>
            <a:ext uri="{FF2B5EF4-FFF2-40B4-BE49-F238E27FC236}">
              <a16:creationId xmlns:a16="http://schemas.microsoft.com/office/drawing/2014/main" id="{A531F933-B908-40B8-9F73-56A430677D7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299" name="Line 50">
          <a:extLst>
            <a:ext uri="{FF2B5EF4-FFF2-40B4-BE49-F238E27FC236}">
              <a16:creationId xmlns:a16="http://schemas.microsoft.com/office/drawing/2014/main" id="{1F823351-5618-4A5E-8387-E47771796F8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00" name="Line 51">
          <a:extLst>
            <a:ext uri="{FF2B5EF4-FFF2-40B4-BE49-F238E27FC236}">
              <a16:creationId xmlns:a16="http://schemas.microsoft.com/office/drawing/2014/main" id="{2A442DE5-5A33-4FE4-B547-D7EC5D120148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01" name="Line 182">
          <a:extLst>
            <a:ext uri="{FF2B5EF4-FFF2-40B4-BE49-F238E27FC236}">
              <a16:creationId xmlns:a16="http://schemas.microsoft.com/office/drawing/2014/main" id="{00E9B757-58B2-486D-80C1-CB983B36006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02" name="Line 183">
          <a:extLst>
            <a:ext uri="{FF2B5EF4-FFF2-40B4-BE49-F238E27FC236}">
              <a16:creationId xmlns:a16="http://schemas.microsoft.com/office/drawing/2014/main" id="{7230E007-228E-471B-9DED-49C3A4CD301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03" name="Line 184">
          <a:extLst>
            <a:ext uri="{FF2B5EF4-FFF2-40B4-BE49-F238E27FC236}">
              <a16:creationId xmlns:a16="http://schemas.microsoft.com/office/drawing/2014/main" id="{0115C6A9-481C-4F24-A526-7759FE514A8F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04" name="Line 185">
          <a:extLst>
            <a:ext uri="{FF2B5EF4-FFF2-40B4-BE49-F238E27FC236}">
              <a16:creationId xmlns:a16="http://schemas.microsoft.com/office/drawing/2014/main" id="{61705953-EB76-445C-9C3C-ED79DD11E16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05" name="Line 186">
          <a:extLst>
            <a:ext uri="{FF2B5EF4-FFF2-40B4-BE49-F238E27FC236}">
              <a16:creationId xmlns:a16="http://schemas.microsoft.com/office/drawing/2014/main" id="{BFB14C94-C92C-415C-A49F-E9846012EC2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06" name="Line 187">
          <a:extLst>
            <a:ext uri="{FF2B5EF4-FFF2-40B4-BE49-F238E27FC236}">
              <a16:creationId xmlns:a16="http://schemas.microsoft.com/office/drawing/2014/main" id="{6B7249A1-C564-4BE6-96A1-AAEF2004B8D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07" name="Line 46">
          <a:extLst>
            <a:ext uri="{FF2B5EF4-FFF2-40B4-BE49-F238E27FC236}">
              <a16:creationId xmlns:a16="http://schemas.microsoft.com/office/drawing/2014/main" id="{D43F1676-EC67-4B08-BEC3-69A6F919607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08" name="Line 47">
          <a:extLst>
            <a:ext uri="{FF2B5EF4-FFF2-40B4-BE49-F238E27FC236}">
              <a16:creationId xmlns:a16="http://schemas.microsoft.com/office/drawing/2014/main" id="{B6BC0693-425A-4C69-82B7-2CCD508BAB77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09" name="Line 48">
          <a:extLst>
            <a:ext uri="{FF2B5EF4-FFF2-40B4-BE49-F238E27FC236}">
              <a16:creationId xmlns:a16="http://schemas.microsoft.com/office/drawing/2014/main" id="{EBC4EF61-D02F-442C-BF15-D0FDB3F5906C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10" name="Line 49">
          <a:extLst>
            <a:ext uri="{FF2B5EF4-FFF2-40B4-BE49-F238E27FC236}">
              <a16:creationId xmlns:a16="http://schemas.microsoft.com/office/drawing/2014/main" id="{3BB8DDA8-FC1F-42A4-BE6A-47DB7101B1F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11" name="Line 50">
          <a:extLst>
            <a:ext uri="{FF2B5EF4-FFF2-40B4-BE49-F238E27FC236}">
              <a16:creationId xmlns:a16="http://schemas.microsoft.com/office/drawing/2014/main" id="{244C0372-B416-4219-8724-4F4BCBF9F2A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12" name="Line 51">
          <a:extLst>
            <a:ext uri="{FF2B5EF4-FFF2-40B4-BE49-F238E27FC236}">
              <a16:creationId xmlns:a16="http://schemas.microsoft.com/office/drawing/2014/main" id="{A62F0645-D36E-44EF-94E0-4253F35FF7D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13" name="Line 182">
          <a:extLst>
            <a:ext uri="{FF2B5EF4-FFF2-40B4-BE49-F238E27FC236}">
              <a16:creationId xmlns:a16="http://schemas.microsoft.com/office/drawing/2014/main" id="{3C938406-2B0F-4C88-9A91-5EBA7D8E6DC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14" name="Line 183">
          <a:extLst>
            <a:ext uri="{FF2B5EF4-FFF2-40B4-BE49-F238E27FC236}">
              <a16:creationId xmlns:a16="http://schemas.microsoft.com/office/drawing/2014/main" id="{BD15DC55-DE35-4C1A-995A-666C6423974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15" name="Line 184">
          <a:extLst>
            <a:ext uri="{FF2B5EF4-FFF2-40B4-BE49-F238E27FC236}">
              <a16:creationId xmlns:a16="http://schemas.microsoft.com/office/drawing/2014/main" id="{09BAF885-1BE6-4D79-9555-5B000C5F669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16" name="Line 185">
          <a:extLst>
            <a:ext uri="{FF2B5EF4-FFF2-40B4-BE49-F238E27FC236}">
              <a16:creationId xmlns:a16="http://schemas.microsoft.com/office/drawing/2014/main" id="{D2EEC3D6-E469-4D19-9043-6014FCA1218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17" name="Line 186">
          <a:extLst>
            <a:ext uri="{FF2B5EF4-FFF2-40B4-BE49-F238E27FC236}">
              <a16:creationId xmlns:a16="http://schemas.microsoft.com/office/drawing/2014/main" id="{3D8A08F8-3343-40DA-8BA3-E986B3F43A8F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18" name="Line 187">
          <a:extLst>
            <a:ext uri="{FF2B5EF4-FFF2-40B4-BE49-F238E27FC236}">
              <a16:creationId xmlns:a16="http://schemas.microsoft.com/office/drawing/2014/main" id="{75A0510D-4971-4A94-B125-F63CA577A7B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19" name="Line 46">
          <a:extLst>
            <a:ext uri="{FF2B5EF4-FFF2-40B4-BE49-F238E27FC236}">
              <a16:creationId xmlns:a16="http://schemas.microsoft.com/office/drawing/2014/main" id="{FB2210FD-446F-492D-8C51-898C3DAE4BB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20" name="Line 47">
          <a:extLst>
            <a:ext uri="{FF2B5EF4-FFF2-40B4-BE49-F238E27FC236}">
              <a16:creationId xmlns:a16="http://schemas.microsoft.com/office/drawing/2014/main" id="{268B5F1B-23F4-4313-BE49-171416E7E1E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21" name="Line 48">
          <a:extLst>
            <a:ext uri="{FF2B5EF4-FFF2-40B4-BE49-F238E27FC236}">
              <a16:creationId xmlns:a16="http://schemas.microsoft.com/office/drawing/2014/main" id="{1A535E6C-BB1F-46D3-A0FA-DA1F738E3F4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22" name="Line 49">
          <a:extLst>
            <a:ext uri="{FF2B5EF4-FFF2-40B4-BE49-F238E27FC236}">
              <a16:creationId xmlns:a16="http://schemas.microsoft.com/office/drawing/2014/main" id="{C89228DC-0B33-4BEA-B899-68D612121FE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23" name="Line 50">
          <a:extLst>
            <a:ext uri="{FF2B5EF4-FFF2-40B4-BE49-F238E27FC236}">
              <a16:creationId xmlns:a16="http://schemas.microsoft.com/office/drawing/2014/main" id="{BF264EB5-0CC5-475B-BDE7-B3B6A15FB4D4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24" name="Line 51">
          <a:extLst>
            <a:ext uri="{FF2B5EF4-FFF2-40B4-BE49-F238E27FC236}">
              <a16:creationId xmlns:a16="http://schemas.microsoft.com/office/drawing/2014/main" id="{0D150EFF-8D98-4393-A627-9125652A2D0A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25" name="Line 182">
          <a:extLst>
            <a:ext uri="{FF2B5EF4-FFF2-40B4-BE49-F238E27FC236}">
              <a16:creationId xmlns:a16="http://schemas.microsoft.com/office/drawing/2014/main" id="{0BC52B82-F7D8-481E-B253-688B7BB4815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26" name="Line 183">
          <a:extLst>
            <a:ext uri="{FF2B5EF4-FFF2-40B4-BE49-F238E27FC236}">
              <a16:creationId xmlns:a16="http://schemas.microsoft.com/office/drawing/2014/main" id="{25617BC9-7788-471A-BE28-CF431ABAEB97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27" name="Line 184">
          <a:extLst>
            <a:ext uri="{FF2B5EF4-FFF2-40B4-BE49-F238E27FC236}">
              <a16:creationId xmlns:a16="http://schemas.microsoft.com/office/drawing/2014/main" id="{E69A5F67-129D-4F1A-8BD1-3550F06E49E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28" name="Line 185">
          <a:extLst>
            <a:ext uri="{FF2B5EF4-FFF2-40B4-BE49-F238E27FC236}">
              <a16:creationId xmlns:a16="http://schemas.microsoft.com/office/drawing/2014/main" id="{67A89FBB-BEEB-4158-929A-281A6D894A7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29" name="Line 186">
          <a:extLst>
            <a:ext uri="{FF2B5EF4-FFF2-40B4-BE49-F238E27FC236}">
              <a16:creationId xmlns:a16="http://schemas.microsoft.com/office/drawing/2014/main" id="{F0262952-1A1C-4A58-BA01-37C45F6FBBC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30" name="Line 187">
          <a:extLst>
            <a:ext uri="{FF2B5EF4-FFF2-40B4-BE49-F238E27FC236}">
              <a16:creationId xmlns:a16="http://schemas.microsoft.com/office/drawing/2014/main" id="{EA7E042B-027D-4E96-A4EF-EF80700AEE6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31" name="Line 46">
          <a:extLst>
            <a:ext uri="{FF2B5EF4-FFF2-40B4-BE49-F238E27FC236}">
              <a16:creationId xmlns:a16="http://schemas.microsoft.com/office/drawing/2014/main" id="{F136A7DA-7A1A-4694-9D03-B9DAE56F047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32" name="Line 47">
          <a:extLst>
            <a:ext uri="{FF2B5EF4-FFF2-40B4-BE49-F238E27FC236}">
              <a16:creationId xmlns:a16="http://schemas.microsoft.com/office/drawing/2014/main" id="{BDDCAEE4-81C3-4B5D-B045-7160A0D32466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33" name="Line 48">
          <a:extLst>
            <a:ext uri="{FF2B5EF4-FFF2-40B4-BE49-F238E27FC236}">
              <a16:creationId xmlns:a16="http://schemas.microsoft.com/office/drawing/2014/main" id="{B199F3A7-CBBE-4ED4-9AA8-16566D126892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34" name="Line 49">
          <a:extLst>
            <a:ext uri="{FF2B5EF4-FFF2-40B4-BE49-F238E27FC236}">
              <a16:creationId xmlns:a16="http://schemas.microsoft.com/office/drawing/2014/main" id="{8D8C18B2-BCE1-4F1D-AFE3-1F188AE8BBF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35" name="Line 50">
          <a:extLst>
            <a:ext uri="{FF2B5EF4-FFF2-40B4-BE49-F238E27FC236}">
              <a16:creationId xmlns:a16="http://schemas.microsoft.com/office/drawing/2014/main" id="{5D1F9BF1-42F1-41CD-BFA4-E2754E9BDA0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36" name="Line 51">
          <a:extLst>
            <a:ext uri="{FF2B5EF4-FFF2-40B4-BE49-F238E27FC236}">
              <a16:creationId xmlns:a16="http://schemas.microsoft.com/office/drawing/2014/main" id="{C59BEA9D-DEF1-4E86-BEE4-5D3385A7BA44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37" name="Line 182">
          <a:extLst>
            <a:ext uri="{FF2B5EF4-FFF2-40B4-BE49-F238E27FC236}">
              <a16:creationId xmlns:a16="http://schemas.microsoft.com/office/drawing/2014/main" id="{D516759E-24D7-4E78-A0F2-0EEB530E4E51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38" name="Line 183">
          <a:extLst>
            <a:ext uri="{FF2B5EF4-FFF2-40B4-BE49-F238E27FC236}">
              <a16:creationId xmlns:a16="http://schemas.microsoft.com/office/drawing/2014/main" id="{4970D295-404B-414D-95D8-61CB9E5C896C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39" name="Line 184">
          <a:extLst>
            <a:ext uri="{FF2B5EF4-FFF2-40B4-BE49-F238E27FC236}">
              <a16:creationId xmlns:a16="http://schemas.microsoft.com/office/drawing/2014/main" id="{268019B3-A852-40D9-A676-B25278E792C7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40" name="Line 185">
          <a:extLst>
            <a:ext uri="{FF2B5EF4-FFF2-40B4-BE49-F238E27FC236}">
              <a16:creationId xmlns:a16="http://schemas.microsoft.com/office/drawing/2014/main" id="{297D6E13-75C9-4C6B-B00E-5BC7C18D7558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41" name="Line 186">
          <a:extLst>
            <a:ext uri="{FF2B5EF4-FFF2-40B4-BE49-F238E27FC236}">
              <a16:creationId xmlns:a16="http://schemas.microsoft.com/office/drawing/2014/main" id="{2994FD33-8D8C-4011-BB16-0C02022A778E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42" name="Line 187">
          <a:extLst>
            <a:ext uri="{FF2B5EF4-FFF2-40B4-BE49-F238E27FC236}">
              <a16:creationId xmlns:a16="http://schemas.microsoft.com/office/drawing/2014/main" id="{8FF690F8-FE50-4AFB-8C55-00658855334B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43" name="Line 46">
          <a:extLst>
            <a:ext uri="{FF2B5EF4-FFF2-40B4-BE49-F238E27FC236}">
              <a16:creationId xmlns:a16="http://schemas.microsoft.com/office/drawing/2014/main" id="{3D58A07D-EF94-4203-AF57-042B7B7103E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44" name="Line 47">
          <a:extLst>
            <a:ext uri="{FF2B5EF4-FFF2-40B4-BE49-F238E27FC236}">
              <a16:creationId xmlns:a16="http://schemas.microsoft.com/office/drawing/2014/main" id="{608B8C00-13E6-443B-B57B-0E5C84BC701D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45" name="Line 48">
          <a:extLst>
            <a:ext uri="{FF2B5EF4-FFF2-40B4-BE49-F238E27FC236}">
              <a16:creationId xmlns:a16="http://schemas.microsoft.com/office/drawing/2014/main" id="{B3E0B996-9097-4C63-A538-5DFD51051245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46" name="Line 49">
          <a:extLst>
            <a:ext uri="{FF2B5EF4-FFF2-40B4-BE49-F238E27FC236}">
              <a16:creationId xmlns:a16="http://schemas.microsoft.com/office/drawing/2014/main" id="{F5DFA839-D933-4160-8307-96C41F495CB9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47" name="Line 50">
          <a:extLst>
            <a:ext uri="{FF2B5EF4-FFF2-40B4-BE49-F238E27FC236}">
              <a16:creationId xmlns:a16="http://schemas.microsoft.com/office/drawing/2014/main" id="{1A5BEDF2-B69F-4B7F-9A68-B30240F576E4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48" name="Line 51">
          <a:extLst>
            <a:ext uri="{FF2B5EF4-FFF2-40B4-BE49-F238E27FC236}">
              <a16:creationId xmlns:a16="http://schemas.microsoft.com/office/drawing/2014/main" id="{F7FB96C1-48A1-46F0-9DD0-597075772B68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49" name="Line 182">
          <a:extLst>
            <a:ext uri="{FF2B5EF4-FFF2-40B4-BE49-F238E27FC236}">
              <a16:creationId xmlns:a16="http://schemas.microsoft.com/office/drawing/2014/main" id="{D872E80D-3FA2-4769-98D8-EE49D50096D4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50" name="Line 183">
          <a:extLst>
            <a:ext uri="{FF2B5EF4-FFF2-40B4-BE49-F238E27FC236}">
              <a16:creationId xmlns:a16="http://schemas.microsoft.com/office/drawing/2014/main" id="{82BAFECB-FAC5-4893-979B-892DD1B33F5B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51" name="Line 184">
          <a:extLst>
            <a:ext uri="{FF2B5EF4-FFF2-40B4-BE49-F238E27FC236}">
              <a16:creationId xmlns:a16="http://schemas.microsoft.com/office/drawing/2014/main" id="{C7080229-7DD0-436A-9E58-E2F0F02D10D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52" name="Line 185">
          <a:extLst>
            <a:ext uri="{FF2B5EF4-FFF2-40B4-BE49-F238E27FC236}">
              <a16:creationId xmlns:a16="http://schemas.microsoft.com/office/drawing/2014/main" id="{B374D265-C873-4149-BEB9-183A965871B7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53" name="Line 186">
          <a:extLst>
            <a:ext uri="{FF2B5EF4-FFF2-40B4-BE49-F238E27FC236}">
              <a16:creationId xmlns:a16="http://schemas.microsoft.com/office/drawing/2014/main" id="{8FCAEBCD-2C37-4BCB-A575-B48FEA0026F0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0</xdr:rowOff>
    </xdr:to>
    <xdr:sp macro="" textlink="">
      <xdr:nvSpPr>
        <xdr:cNvPr id="1354" name="Line 187">
          <a:extLst>
            <a:ext uri="{FF2B5EF4-FFF2-40B4-BE49-F238E27FC236}">
              <a16:creationId xmlns:a16="http://schemas.microsoft.com/office/drawing/2014/main" id="{3395C902-ED44-4A8D-8E15-94ED69812303}"/>
            </a:ext>
          </a:extLst>
        </xdr:cNvPr>
        <xdr:cNvSpPr>
          <a:spLocks noChangeShapeType="1"/>
        </xdr:cNvSpPr>
      </xdr:nvSpPr>
      <xdr:spPr bwMode="auto">
        <a:xfrm>
          <a:off x="13115925" y="318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1323975</xdr:colOff>
      <xdr:row>5</xdr:row>
      <xdr:rowOff>47625</xdr:rowOff>
    </xdr:to>
    <xdr:pic>
      <xdr:nvPicPr>
        <xdr:cNvPr id="3" name="圖片 15">
          <a:extLst>
            <a:ext uri="{FF2B5EF4-FFF2-40B4-BE49-F238E27FC236}">
              <a16:creationId xmlns:a16="http://schemas.microsoft.com/office/drawing/2014/main" id="{B154F6CF-3049-4F0D-80AB-2801CA3B43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2926"/>
        <a:stretch>
          <a:fillRect/>
        </a:stretch>
      </xdr:blipFill>
      <xdr:spPr bwMode="auto">
        <a:xfrm>
          <a:off x="0" y="0"/>
          <a:ext cx="27241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3057524</xdr:colOff>
      <xdr:row>5</xdr:row>
      <xdr:rowOff>50854</xdr:rowOff>
    </xdr:to>
    <xdr:pic>
      <xdr:nvPicPr>
        <xdr:cNvPr id="4" name="圖片 15">
          <a:extLst>
            <a:ext uri="{FF2B5EF4-FFF2-40B4-BE49-F238E27FC236}">
              <a16:creationId xmlns:a16="http://schemas.microsoft.com/office/drawing/2014/main" id="{4B26BDD7-1144-4202-A52F-3913FD95C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152665</xdr:colOff>
      <xdr:row>8</xdr:row>
      <xdr:rowOff>198907</xdr:rowOff>
    </xdr:from>
    <xdr:to>
      <xdr:col>10</xdr:col>
      <xdr:colOff>381000</xdr:colOff>
      <xdr:row>36</xdr:row>
      <xdr:rowOff>121080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4A246C-39A5-427D-AC66-6ADD475C7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53815" y="2065807"/>
          <a:ext cx="8067410" cy="5522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" name="Line 46">
          <a:extLst>
            <a:ext uri="{FF2B5EF4-FFF2-40B4-BE49-F238E27FC236}">
              <a16:creationId xmlns:a16="http://schemas.microsoft.com/office/drawing/2014/main" id="{815C6455-9CD6-43F1-968D-2B2C335D56E9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F17A9C18-0FAD-40F4-8F7A-8C01C21649E6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" name="Line 48">
          <a:extLst>
            <a:ext uri="{FF2B5EF4-FFF2-40B4-BE49-F238E27FC236}">
              <a16:creationId xmlns:a16="http://schemas.microsoft.com/office/drawing/2014/main" id="{A2DF9D31-E6F8-4D22-B960-D83B3D5A1FFA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" name="Line 49">
          <a:extLst>
            <a:ext uri="{FF2B5EF4-FFF2-40B4-BE49-F238E27FC236}">
              <a16:creationId xmlns:a16="http://schemas.microsoft.com/office/drawing/2014/main" id="{ABC790DE-C3D3-4FD3-82ED-60827F750E3E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F3A636E0-6541-47EB-AA2B-ECF127C874B7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" name="Line 51">
          <a:extLst>
            <a:ext uri="{FF2B5EF4-FFF2-40B4-BE49-F238E27FC236}">
              <a16:creationId xmlns:a16="http://schemas.microsoft.com/office/drawing/2014/main" id="{02678ED0-6013-4F68-958E-B6A4B0CB0AF4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" name="Line 182">
          <a:extLst>
            <a:ext uri="{FF2B5EF4-FFF2-40B4-BE49-F238E27FC236}">
              <a16:creationId xmlns:a16="http://schemas.microsoft.com/office/drawing/2014/main" id="{40EF1E2B-9FE9-4F29-8700-6536D6AFB3D8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" name="Line 183">
          <a:extLst>
            <a:ext uri="{FF2B5EF4-FFF2-40B4-BE49-F238E27FC236}">
              <a16:creationId xmlns:a16="http://schemas.microsoft.com/office/drawing/2014/main" id="{E5C2677C-0C89-4819-A921-6A363D394795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" name="Line 184">
          <a:extLst>
            <a:ext uri="{FF2B5EF4-FFF2-40B4-BE49-F238E27FC236}">
              <a16:creationId xmlns:a16="http://schemas.microsoft.com/office/drawing/2014/main" id="{91C2696D-E01B-4B89-8B04-ACFD274B0343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2" name="Line 185">
          <a:extLst>
            <a:ext uri="{FF2B5EF4-FFF2-40B4-BE49-F238E27FC236}">
              <a16:creationId xmlns:a16="http://schemas.microsoft.com/office/drawing/2014/main" id="{D919130E-78B6-48F0-988A-7F7710E09BF3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" name="Line 186">
          <a:extLst>
            <a:ext uri="{FF2B5EF4-FFF2-40B4-BE49-F238E27FC236}">
              <a16:creationId xmlns:a16="http://schemas.microsoft.com/office/drawing/2014/main" id="{32A4EB3D-A758-4813-9D2D-A009517576D7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" name="Line 187">
          <a:extLst>
            <a:ext uri="{FF2B5EF4-FFF2-40B4-BE49-F238E27FC236}">
              <a16:creationId xmlns:a16="http://schemas.microsoft.com/office/drawing/2014/main" id="{80064488-5984-47BC-BE3E-ABA7EDF35FEA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" name="Line 46">
          <a:extLst>
            <a:ext uri="{FF2B5EF4-FFF2-40B4-BE49-F238E27FC236}">
              <a16:creationId xmlns:a16="http://schemas.microsoft.com/office/drawing/2014/main" id="{150A6207-7D9C-4E08-AF01-99E862FA08BE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8D39BD47-5497-4D64-8D67-822640AC182C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24C6F09E-AB77-4128-9FCD-450EA45360C2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185A0FC6-AA1D-49B7-8156-7985B39B1231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0FDD1C90-098E-47FC-8917-E22659DED678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0" name="Line 51">
          <a:extLst>
            <a:ext uri="{FF2B5EF4-FFF2-40B4-BE49-F238E27FC236}">
              <a16:creationId xmlns:a16="http://schemas.microsoft.com/office/drawing/2014/main" id="{3B284606-5009-4051-863C-DA1A0CDFF715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1" name="Line 182">
          <a:extLst>
            <a:ext uri="{FF2B5EF4-FFF2-40B4-BE49-F238E27FC236}">
              <a16:creationId xmlns:a16="http://schemas.microsoft.com/office/drawing/2014/main" id="{4621CDFF-8F1B-486D-A55F-7FA49C03736B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2" name="Line 183">
          <a:extLst>
            <a:ext uri="{FF2B5EF4-FFF2-40B4-BE49-F238E27FC236}">
              <a16:creationId xmlns:a16="http://schemas.microsoft.com/office/drawing/2014/main" id="{A1AB5F5A-E699-4270-9585-BCBFC66E77B8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3" name="Line 184">
          <a:extLst>
            <a:ext uri="{FF2B5EF4-FFF2-40B4-BE49-F238E27FC236}">
              <a16:creationId xmlns:a16="http://schemas.microsoft.com/office/drawing/2014/main" id="{D975DCAA-E719-4F31-A234-7A7809A1CA30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4" name="Line 185">
          <a:extLst>
            <a:ext uri="{FF2B5EF4-FFF2-40B4-BE49-F238E27FC236}">
              <a16:creationId xmlns:a16="http://schemas.microsoft.com/office/drawing/2014/main" id="{810CA663-E387-448F-85AD-09E4EB00BF50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5" name="Line 186">
          <a:extLst>
            <a:ext uri="{FF2B5EF4-FFF2-40B4-BE49-F238E27FC236}">
              <a16:creationId xmlns:a16="http://schemas.microsoft.com/office/drawing/2014/main" id="{DE3FEDA1-A927-4CFC-AC89-81F3FA3BFB17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6" name="Line 187">
          <a:extLst>
            <a:ext uri="{FF2B5EF4-FFF2-40B4-BE49-F238E27FC236}">
              <a16:creationId xmlns:a16="http://schemas.microsoft.com/office/drawing/2014/main" id="{2B32406D-8772-4DF0-B666-760428A0BAB6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DCB31BD8-814E-42E4-B195-E1159E9FC399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8" name="Line 47">
          <a:extLst>
            <a:ext uri="{FF2B5EF4-FFF2-40B4-BE49-F238E27FC236}">
              <a16:creationId xmlns:a16="http://schemas.microsoft.com/office/drawing/2014/main" id="{2D044958-1C36-410C-97AB-32DB4AE57AA5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" name="Line 48">
          <a:extLst>
            <a:ext uri="{FF2B5EF4-FFF2-40B4-BE49-F238E27FC236}">
              <a16:creationId xmlns:a16="http://schemas.microsoft.com/office/drawing/2014/main" id="{033CF295-97D0-444F-8EA2-3A11FC68DE4B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" name="Line 49">
          <a:extLst>
            <a:ext uri="{FF2B5EF4-FFF2-40B4-BE49-F238E27FC236}">
              <a16:creationId xmlns:a16="http://schemas.microsoft.com/office/drawing/2014/main" id="{E6D88B95-B44A-4883-A803-D7FD2F3E38B1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" name="Line 50">
          <a:extLst>
            <a:ext uri="{FF2B5EF4-FFF2-40B4-BE49-F238E27FC236}">
              <a16:creationId xmlns:a16="http://schemas.microsoft.com/office/drawing/2014/main" id="{4B4A3AA8-A26F-4688-A591-E302DD25AB0C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" name="Line 51">
          <a:extLst>
            <a:ext uri="{FF2B5EF4-FFF2-40B4-BE49-F238E27FC236}">
              <a16:creationId xmlns:a16="http://schemas.microsoft.com/office/drawing/2014/main" id="{FA01861B-328E-4CC0-AEF8-FBA617ECED93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" name="Line 182">
          <a:extLst>
            <a:ext uri="{FF2B5EF4-FFF2-40B4-BE49-F238E27FC236}">
              <a16:creationId xmlns:a16="http://schemas.microsoft.com/office/drawing/2014/main" id="{5AD056C8-B4A7-4AF0-BBC5-47D5AA5638CF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4" name="Line 183">
          <a:extLst>
            <a:ext uri="{FF2B5EF4-FFF2-40B4-BE49-F238E27FC236}">
              <a16:creationId xmlns:a16="http://schemas.microsoft.com/office/drawing/2014/main" id="{3234F8B7-CDAE-4123-B704-C7C2A2EF52E7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5" name="Line 184">
          <a:extLst>
            <a:ext uri="{FF2B5EF4-FFF2-40B4-BE49-F238E27FC236}">
              <a16:creationId xmlns:a16="http://schemas.microsoft.com/office/drawing/2014/main" id="{3510B9F9-7AFD-40A8-8859-AC0E1236DE62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6" name="Line 185">
          <a:extLst>
            <a:ext uri="{FF2B5EF4-FFF2-40B4-BE49-F238E27FC236}">
              <a16:creationId xmlns:a16="http://schemas.microsoft.com/office/drawing/2014/main" id="{B7E23A1F-89F5-4088-8E61-03E70D551EF6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7" name="Line 186">
          <a:extLst>
            <a:ext uri="{FF2B5EF4-FFF2-40B4-BE49-F238E27FC236}">
              <a16:creationId xmlns:a16="http://schemas.microsoft.com/office/drawing/2014/main" id="{9360CA33-6E7D-4638-BDBA-93068BB349AC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8" name="Line 187">
          <a:extLst>
            <a:ext uri="{FF2B5EF4-FFF2-40B4-BE49-F238E27FC236}">
              <a16:creationId xmlns:a16="http://schemas.microsoft.com/office/drawing/2014/main" id="{BCDC287B-26D2-4703-8DFE-6304B3D29867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AACFF8DA-997C-49EF-8DCF-D5377F03EEB9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1EFE0D8F-3572-4DA1-800C-E28F64ABA951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880C1FF3-4C82-4F75-8894-1DCA464E23AF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38171CE8-F5AB-44CD-8DFF-586D691F0B2F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6D8E74C9-79E3-4A78-955E-25F736234FD8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6475074C-1574-4CE8-8530-4B0BC7B3FC15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5" name="Line 182">
          <a:extLst>
            <a:ext uri="{FF2B5EF4-FFF2-40B4-BE49-F238E27FC236}">
              <a16:creationId xmlns:a16="http://schemas.microsoft.com/office/drawing/2014/main" id="{A0A2F432-1FED-49C1-9A4B-19D9FD57D451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6" name="Line 183">
          <a:extLst>
            <a:ext uri="{FF2B5EF4-FFF2-40B4-BE49-F238E27FC236}">
              <a16:creationId xmlns:a16="http://schemas.microsoft.com/office/drawing/2014/main" id="{11C0C2BC-089E-4A84-AA70-3BC6AF1F832E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7" name="Line 184">
          <a:extLst>
            <a:ext uri="{FF2B5EF4-FFF2-40B4-BE49-F238E27FC236}">
              <a16:creationId xmlns:a16="http://schemas.microsoft.com/office/drawing/2014/main" id="{6001DE1A-9FB8-4DC5-A81E-261155E26322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8" name="Line 185">
          <a:extLst>
            <a:ext uri="{FF2B5EF4-FFF2-40B4-BE49-F238E27FC236}">
              <a16:creationId xmlns:a16="http://schemas.microsoft.com/office/drawing/2014/main" id="{910BC3B4-0E38-4C0C-96C1-2F2F948ED251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49" name="Line 186">
          <a:extLst>
            <a:ext uri="{FF2B5EF4-FFF2-40B4-BE49-F238E27FC236}">
              <a16:creationId xmlns:a16="http://schemas.microsoft.com/office/drawing/2014/main" id="{2DB81856-1866-4710-A345-FCB2C9D9A113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50" name="Line 187">
          <a:extLst>
            <a:ext uri="{FF2B5EF4-FFF2-40B4-BE49-F238E27FC236}">
              <a16:creationId xmlns:a16="http://schemas.microsoft.com/office/drawing/2014/main" id="{CF499D6B-3D62-44C6-B936-04B8A980521B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1" name="Line 46">
          <a:extLst>
            <a:ext uri="{FF2B5EF4-FFF2-40B4-BE49-F238E27FC236}">
              <a16:creationId xmlns:a16="http://schemas.microsoft.com/office/drawing/2014/main" id="{942C74FD-ED08-4027-A604-9F70E0C83F5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2" name="Line 47">
          <a:extLst>
            <a:ext uri="{FF2B5EF4-FFF2-40B4-BE49-F238E27FC236}">
              <a16:creationId xmlns:a16="http://schemas.microsoft.com/office/drawing/2014/main" id="{A60F3696-81ED-4F11-BCE2-09AC102BE60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3" name="Line 48">
          <a:extLst>
            <a:ext uri="{FF2B5EF4-FFF2-40B4-BE49-F238E27FC236}">
              <a16:creationId xmlns:a16="http://schemas.microsoft.com/office/drawing/2014/main" id="{AF284BAE-E440-420C-BEF4-6DA78DB159A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4" name="Line 49">
          <a:extLst>
            <a:ext uri="{FF2B5EF4-FFF2-40B4-BE49-F238E27FC236}">
              <a16:creationId xmlns:a16="http://schemas.microsoft.com/office/drawing/2014/main" id="{C6C2FC7E-59B2-4FE4-B50D-E202B55F7BA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5" name="Line 50">
          <a:extLst>
            <a:ext uri="{FF2B5EF4-FFF2-40B4-BE49-F238E27FC236}">
              <a16:creationId xmlns:a16="http://schemas.microsoft.com/office/drawing/2014/main" id="{5B96646F-7A61-4C5B-8757-8192DEDBB43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6" name="Line 51">
          <a:extLst>
            <a:ext uri="{FF2B5EF4-FFF2-40B4-BE49-F238E27FC236}">
              <a16:creationId xmlns:a16="http://schemas.microsoft.com/office/drawing/2014/main" id="{858C65C3-41C5-4808-B058-3074E291C2F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7" name="Line 182">
          <a:extLst>
            <a:ext uri="{FF2B5EF4-FFF2-40B4-BE49-F238E27FC236}">
              <a16:creationId xmlns:a16="http://schemas.microsoft.com/office/drawing/2014/main" id="{750976D9-C7DB-4D33-9C64-4F48C318F90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8" name="Line 183">
          <a:extLst>
            <a:ext uri="{FF2B5EF4-FFF2-40B4-BE49-F238E27FC236}">
              <a16:creationId xmlns:a16="http://schemas.microsoft.com/office/drawing/2014/main" id="{B1CCE0F0-DD3A-45E3-A7A9-CE139CB0457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9" name="Line 184">
          <a:extLst>
            <a:ext uri="{FF2B5EF4-FFF2-40B4-BE49-F238E27FC236}">
              <a16:creationId xmlns:a16="http://schemas.microsoft.com/office/drawing/2014/main" id="{BF75F417-17F3-420F-A57D-C06FC3117AD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0" name="Line 185">
          <a:extLst>
            <a:ext uri="{FF2B5EF4-FFF2-40B4-BE49-F238E27FC236}">
              <a16:creationId xmlns:a16="http://schemas.microsoft.com/office/drawing/2014/main" id="{6D0706D5-355C-4D68-9865-3B030EAF2EA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1" name="Line 186">
          <a:extLst>
            <a:ext uri="{FF2B5EF4-FFF2-40B4-BE49-F238E27FC236}">
              <a16:creationId xmlns:a16="http://schemas.microsoft.com/office/drawing/2014/main" id="{092E9C91-379D-4069-A765-6F1BFFC495B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2" name="Line 187">
          <a:extLst>
            <a:ext uri="{FF2B5EF4-FFF2-40B4-BE49-F238E27FC236}">
              <a16:creationId xmlns:a16="http://schemas.microsoft.com/office/drawing/2014/main" id="{6DEB67C1-723A-4040-A4EE-742506112B9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3" name="Line 46">
          <a:extLst>
            <a:ext uri="{FF2B5EF4-FFF2-40B4-BE49-F238E27FC236}">
              <a16:creationId xmlns:a16="http://schemas.microsoft.com/office/drawing/2014/main" id="{7710840D-FF91-4BD0-8F97-23BE22FBF70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4" name="Line 47">
          <a:extLst>
            <a:ext uri="{FF2B5EF4-FFF2-40B4-BE49-F238E27FC236}">
              <a16:creationId xmlns:a16="http://schemas.microsoft.com/office/drawing/2014/main" id="{A4C1C63F-A685-46BC-ABAA-CD9FD3A3845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5" name="Line 48">
          <a:extLst>
            <a:ext uri="{FF2B5EF4-FFF2-40B4-BE49-F238E27FC236}">
              <a16:creationId xmlns:a16="http://schemas.microsoft.com/office/drawing/2014/main" id="{DDB5EFF6-2F37-4FBD-AC7C-EC590B1F9F53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6" name="Line 49">
          <a:extLst>
            <a:ext uri="{FF2B5EF4-FFF2-40B4-BE49-F238E27FC236}">
              <a16:creationId xmlns:a16="http://schemas.microsoft.com/office/drawing/2014/main" id="{92361A0D-4519-46FA-B872-8765B750136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7" name="Line 50">
          <a:extLst>
            <a:ext uri="{FF2B5EF4-FFF2-40B4-BE49-F238E27FC236}">
              <a16:creationId xmlns:a16="http://schemas.microsoft.com/office/drawing/2014/main" id="{DE8FE46E-A058-4DF4-8259-B1FF740ED8C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8" name="Line 51">
          <a:extLst>
            <a:ext uri="{FF2B5EF4-FFF2-40B4-BE49-F238E27FC236}">
              <a16:creationId xmlns:a16="http://schemas.microsoft.com/office/drawing/2014/main" id="{CEAD0F12-C71C-42D6-930E-3E76AE34698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9" name="Line 182">
          <a:extLst>
            <a:ext uri="{FF2B5EF4-FFF2-40B4-BE49-F238E27FC236}">
              <a16:creationId xmlns:a16="http://schemas.microsoft.com/office/drawing/2014/main" id="{C43A4355-DD01-41CC-A950-346DE8F4D0D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0" name="Line 183">
          <a:extLst>
            <a:ext uri="{FF2B5EF4-FFF2-40B4-BE49-F238E27FC236}">
              <a16:creationId xmlns:a16="http://schemas.microsoft.com/office/drawing/2014/main" id="{59FCE81B-EBD6-42CF-B7A2-4C6EAA4AF94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1" name="Line 184">
          <a:extLst>
            <a:ext uri="{FF2B5EF4-FFF2-40B4-BE49-F238E27FC236}">
              <a16:creationId xmlns:a16="http://schemas.microsoft.com/office/drawing/2014/main" id="{5ECC02E9-E7A5-4901-891C-F567D21F4A1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2" name="Line 185">
          <a:extLst>
            <a:ext uri="{FF2B5EF4-FFF2-40B4-BE49-F238E27FC236}">
              <a16:creationId xmlns:a16="http://schemas.microsoft.com/office/drawing/2014/main" id="{073FE49B-19D1-4C4C-A642-D32A6F3B25BA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3" name="Line 186">
          <a:extLst>
            <a:ext uri="{FF2B5EF4-FFF2-40B4-BE49-F238E27FC236}">
              <a16:creationId xmlns:a16="http://schemas.microsoft.com/office/drawing/2014/main" id="{A5E09DB9-AAFA-4590-9FB0-41F9909793E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4" name="Line 187">
          <a:extLst>
            <a:ext uri="{FF2B5EF4-FFF2-40B4-BE49-F238E27FC236}">
              <a16:creationId xmlns:a16="http://schemas.microsoft.com/office/drawing/2014/main" id="{C2A858FC-040F-4C90-BDB0-082EDFA242B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5" name="Line 46">
          <a:extLst>
            <a:ext uri="{FF2B5EF4-FFF2-40B4-BE49-F238E27FC236}">
              <a16:creationId xmlns:a16="http://schemas.microsoft.com/office/drawing/2014/main" id="{095EDA06-3486-4072-9005-B37CE4919FD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6" name="Line 47">
          <a:extLst>
            <a:ext uri="{FF2B5EF4-FFF2-40B4-BE49-F238E27FC236}">
              <a16:creationId xmlns:a16="http://schemas.microsoft.com/office/drawing/2014/main" id="{5CEC8D5B-BD2F-4783-8382-705F8098426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7" name="Line 48">
          <a:extLst>
            <a:ext uri="{FF2B5EF4-FFF2-40B4-BE49-F238E27FC236}">
              <a16:creationId xmlns:a16="http://schemas.microsoft.com/office/drawing/2014/main" id="{CF312CAF-A144-4F89-B4EC-68C19316B332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8" name="Line 49">
          <a:extLst>
            <a:ext uri="{FF2B5EF4-FFF2-40B4-BE49-F238E27FC236}">
              <a16:creationId xmlns:a16="http://schemas.microsoft.com/office/drawing/2014/main" id="{FF746213-A5E5-4941-8B33-5B64B85B17D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9" name="Line 50">
          <a:extLst>
            <a:ext uri="{FF2B5EF4-FFF2-40B4-BE49-F238E27FC236}">
              <a16:creationId xmlns:a16="http://schemas.microsoft.com/office/drawing/2014/main" id="{F873D320-3842-42E7-98E2-3173B68AC453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0" name="Line 51">
          <a:extLst>
            <a:ext uri="{FF2B5EF4-FFF2-40B4-BE49-F238E27FC236}">
              <a16:creationId xmlns:a16="http://schemas.microsoft.com/office/drawing/2014/main" id="{9B16797E-FBD6-4A04-9008-866A1C6C50B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1" name="Line 182">
          <a:extLst>
            <a:ext uri="{FF2B5EF4-FFF2-40B4-BE49-F238E27FC236}">
              <a16:creationId xmlns:a16="http://schemas.microsoft.com/office/drawing/2014/main" id="{173D3250-E612-4B89-A3A8-781D5D7EBAB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2" name="Line 183">
          <a:extLst>
            <a:ext uri="{FF2B5EF4-FFF2-40B4-BE49-F238E27FC236}">
              <a16:creationId xmlns:a16="http://schemas.microsoft.com/office/drawing/2014/main" id="{9821CCE9-90A0-4F16-BCF0-6E3E4BD49D9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3" name="Line 184">
          <a:extLst>
            <a:ext uri="{FF2B5EF4-FFF2-40B4-BE49-F238E27FC236}">
              <a16:creationId xmlns:a16="http://schemas.microsoft.com/office/drawing/2014/main" id="{4C0A38EC-A93B-4047-A9F3-0AA8DB5325B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4" name="Line 185">
          <a:extLst>
            <a:ext uri="{FF2B5EF4-FFF2-40B4-BE49-F238E27FC236}">
              <a16:creationId xmlns:a16="http://schemas.microsoft.com/office/drawing/2014/main" id="{84CC461B-6F76-4422-B93B-7CFDD857C04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5" name="Line 186">
          <a:extLst>
            <a:ext uri="{FF2B5EF4-FFF2-40B4-BE49-F238E27FC236}">
              <a16:creationId xmlns:a16="http://schemas.microsoft.com/office/drawing/2014/main" id="{81776316-A50F-491F-BD8F-B5C15DC1C73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6" name="Line 187">
          <a:extLst>
            <a:ext uri="{FF2B5EF4-FFF2-40B4-BE49-F238E27FC236}">
              <a16:creationId xmlns:a16="http://schemas.microsoft.com/office/drawing/2014/main" id="{778A8B8F-78C2-4E5C-92E9-D3674BFDB8B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7" name="Line 46">
          <a:extLst>
            <a:ext uri="{FF2B5EF4-FFF2-40B4-BE49-F238E27FC236}">
              <a16:creationId xmlns:a16="http://schemas.microsoft.com/office/drawing/2014/main" id="{4F3F7EE7-3FDB-4D93-B3BD-E14F1E5111E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8" name="Line 47">
          <a:extLst>
            <a:ext uri="{FF2B5EF4-FFF2-40B4-BE49-F238E27FC236}">
              <a16:creationId xmlns:a16="http://schemas.microsoft.com/office/drawing/2014/main" id="{B39A2E80-F290-4CE0-AB56-C593DB56D58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9" name="Line 48">
          <a:extLst>
            <a:ext uri="{FF2B5EF4-FFF2-40B4-BE49-F238E27FC236}">
              <a16:creationId xmlns:a16="http://schemas.microsoft.com/office/drawing/2014/main" id="{331A19D8-0475-4B66-BC71-55B23311E06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0" name="Line 49">
          <a:extLst>
            <a:ext uri="{FF2B5EF4-FFF2-40B4-BE49-F238E27FC236}">
              <a16:creationId xmlns:a16="http://schemas.microsoft.com/office/drawing/2014/main" id="{CA58B34D-91AF-4D6D-AC2A-AF8A9D0F9FF5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1" name="Line 50">
          <a:extLst>
            <a:ext uri="{FF2B5EF4-FFF2-40B4-BE49-F238E27FC236}">
              <a16:creationId xmlns:a16="http://schemas.microsoft.com/office/drawing/2014/main" id="{FFEFCD20-F961-49CE-8B7D-37278A49FBC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2" name="Line 51">
          <a:extLst>
            <a:ext uri="{FF2B5EF4-FFF2-40B4-BE49-F238E27FC236}">
              <a16:creationId xmlns:a16="http://schemas.microsoft.com/office/drawing/2014/main" id="{26AE2EDD-E01C-4A92-89B7-DF3504A6341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3" name="Line 182">
          <a:extLst>
            <a:ext uri="{FF2B5EF4-FFF2-40B4-BE49-F238E27FC236}">
              <a16:creationId xmlns:a16="http://schemas.microsoft.com/office/drawing/2014/main" id="{87DD6C53-E1D5-4493-835A-83B455F341B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4" name="Line 183">
          <a:extLst>
            <a:ext uri="{FF2B5EF4-FFF2-40B4-BE49-F238E27FC236}">
              <a16:creationId xmlns:a16="http://schemas.microsoft.com/office/drawing/2014/main" id="{504B46FE-21CA-4482-B9B1-FD615837E36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5" name="Line 184">
          <a:extLst>
            <a:ext uri="{FF2B5EF4-FFF2-40B4-BE49-F238E27FC236}">
              <a16:creationId xmlns:a16="http://schemas.microsoft.com/office/drawing/2014/main" id="{4AB5A9CF-23AC-42A8-8BE0-EB5E230C601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6" name="Line 185">
          <a:extLst>
            <a:ext uri="{FF2B5EF4-FFF2-40B4-BE49-F238E27FC236}">
              <a16:creationId xmlns:a16="http://schemas.microsoft.com/office/drawing/2014/main" id="{764E663F-F418-4662-9772-0BFACCCF7BB3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7" name="Line 186">
          <a:extLst>
            <a:ext uri="{FF2B5EF4-FFF2-40B4-BE49-F238E27FC236}">
              <a16:creationId xmlns:a16="http://schemas.microsoft.com/office/drawing/2014/main" id="{2C57AA33-C5E7-4657-A7AF-6E261F7D41D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8" name="Line 187">
          <a:extLst>
            <a:ext uri="{FF2B5EF4-FFF2-40B4-BE49-F238E27FC236}">
              <a16:creationId xmlns:a16="http://schemas.microsoft.com/office/drawing/2014/main" id="{8051ABC4-7C06-45FD-BEE6-0456B1C47E2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32</xdr:row>
      <xdr:rowOff>0</xdr:rowOff>
    </xdr:from>
    <xdr:ext cx="1600770" cy="333376"/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392D1F7C-4ACB-4549-B52D-B140ED1EF65D}"/>
            </a:ext>
          </a:extLst>
        </xdr:cNvPr>
        <xdr:cNvSpPr txBox="1">
          <a:spLocks noChangeArrowheads="1"/>
        </xdr:cNvSpPr>
      </xdr:nvSpPr>
      <xdr:spPr bwMode="auto">
        <a:xfrm>
          <a:off x="14820900" y="11563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32</xdr:row>
      <xdr:rowOff>0</xdr:rowOff>
    </xdr:from>
    <xdr:ext cx="1600770" cy="333376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7F7F039B-AB3D-4084-B9F5-DB3C4B9DBDE8}"/>
            </a:ext>
          </a:extLst>
        </xdr:cNvPr>
        <xdr:cNvSpPr txBox="1">
          <a:spLocks noChangeArrowheads="1"/>
        </xdr:cNvSpPr>
      </xdr:nvSpPr>
      <xdr:spPr bwMode="auto">
        <a:xfrm>
          <a:off x="14820900" y="11563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32</xdr:row>
      <xdr:rowOff>0</xdr:rowOff>
    </xdr:from>
    <xdr:ext cx="1600770" cy="333376"/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A1DCB90C-67FC-4294-B29D-A190769023E4}"/>
            </a:ext>
          </a:extLst>
        </xdr:cNvPr>
        <xdr:cNvSpPr txBox="1">
          <a:spLocks noChangeArrowheads="1"/>
        </xdr:cNvSpPr>
      </xdr:nvSpPr>
      <xdr:spPr bwMode="auto">
        <a:xfrm>
          <a:off x="14820900" y="11563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32</xdr:row>
      <xdr:rowOff>0</xdr:rowOff>
    </xdr:from>
    <xdr:ext cx="1600770" cy="333376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C0D7D830-F54C-489F-8EF4-C30F97B998F6}"/>
            </a:ext>
          </a:extLst>
        </xdr:cNvPr>
        <xdr:cNvSpPr txBox="1">
          <a:spLocks noChangeArrowheads="1"/>
        </xdr:cNvSpPr>
      </xdr:nvSpPr>
      <xdr:spPr bwMode="auto">
        <a:xfrm>
          <a:off x="14820900" y="1156335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03" name="Line 46">
          <a:extLst>
            <a:ext uri="{FF2B5EF4-FFF2-40B4-BE49-F238E27FC236}">
              <a16:creationId xmlns:a16="http://schemas.microsoft.com/office/drawing/2014/main" id="{B8682D6E-123E-4FE2-9FF5-7260840638F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04" name="Line 47">
          <a:extLst>
            <a:ext uri="{FF2B5EF4-FFF2-40B4-BE49-F238E27FC236}">
              <a16:creationId xmlns:a16="http://schemas.microsoft.com/office/drawing/2014/main" id="{B94C8784-A666-479C-9776-414A3FEE1BA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05" name="Line 48">
          <a:extLst>
            <a:ext uri="{FF2B5EF4-FFF2-40B4-BE49-F238E27FC236}">
              <a16:creationId xmlns:a16="http://schemas.microsoft.com/office/drawing/2014/main" id="{13FAC6A6-E213-458B-8FA7-E1A20BF5616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06" name="Line 49">
          <a:extLst>
            <a:ext uri="{FF2B5EF4-FFF2-40B4-BE49-F238E27FC236}">
              <a16:creationId xmlns:a16="http://schemas.microsoft.com/office/drawing/2014/main" id="{96F870FF-2377-46C4-863B-7728E12BFAC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07" name="Line 50">
          <a:extLst>
            <a:ext uri="{FF2B5EF4-FFF2-40B4-BE49-F238E27FC236}">
              <a16:creationId xmlns:a16="http://schemas.microsoft.com/office/drawing/2014/main" id="{06CA25BC-EEB5-4E40-BE70-CD17FAA216AA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08" name="Line 51">
          <a:extLst>
            <a:ext uri="{FF2B5EF4-FFF2-40B4-BE49-F238E27FC236}">
              <a16:creationId xmlns:a16="http://schemas.microsoft.com/office/drawing/2014/main" id="{F0FA2AF4-281D-436C-9053-5C2434ED80D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09" name="Line 182">
          <a:extLst>
            <a:ext uri="{FF2B5EF4-FFF2-40B4-BE49-F238E27FC236}">
              <a16:creationId xmlns:a16="http://schemas.microsoft.com/office/drawing/2014/main" id="{6BDF21BE-734D-4EEE-B03F-97766573EEF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0" name="Line 183">
          <a:extLst>
            <a:ext uri="{FF2B5EF4-FFF2-40B4-BE49-F238E27FC236}">
              <a16:creationId xmlns:a16="http://schemas.microsoft.com/office/drawing/2014/main" id="{B8E3F936-F927-499D-9C46-8BC88FBDE12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1" name="Line 184">
          <a:extLst>
            <a:ext uri="{FF2B5EF4-FFF2-40B4-BE49-F238E27FC236}">
              <a16:creationId xmlns:a16="http://schemas.microsoft.com/office/drawing/2014/main" id="{1A2F09E9-8B61-4618-84E6-F0C69500AEA2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2" name="Line 185">
          <a:extLst>
            <a:ext uri="{FF2B5EF4-FFF2-40B4-BE49-F238E27FC236}">
              <a16:creationId xmlns:a16="http://schemas.microsoft.com/office/drawing/2014/main" id="{CCBA4226-A7F6-4098-9EA4-D95B7610086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3" name="Line 186">
          <a:extLst>
            <a:ext uri="{FF2B5EF4-FFF2-40B4-BE49-F238E27FC236}">
              <a16:creationId xmlns:a16="http://schemas.microsoft.com/office/drawing/2014/main" id="{C5C4E7D3-F76A-4411-8CC4-C313C126682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4" name="Line 187">
          <a:extLst>
            <a:ext uri="{FF2B5EF4-FFF2-40B4-BE49-F238E27FC236}">
              <a16:creationId xmlns:a16="http://schemas.microsoft.com/office/drawing/2014/main" id="{1114D492-610D-4CC4-BC8E-16014A26D51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5" name="Line 46">
          <a:extLst>
            <a:ext uri="{FF2B5EF4-FFF2-40B4-BE49-F238E27FC236}">
              <a16:creationId xmlns:a16="http://schemas.microsoft.com/office/drawing/2014/main" id="{EBD0D47A-84C1-4C33-8681-6B3FA88BC48A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6" name="Line 47">
          <a:extLst>
            <a:ext uri="{FF2B5EF4-FFF2-40B4-BE49-F238E27FC236}">
              <a16:creationId xmlns:a16="http://schemas.microsoft.com/office/drawing/2014/main" id="{37D922CB-9DC2-49C6-82C9-B66DCD4FAA5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7" name="Line 48">
          <a:extLst>
            <a:ext uri="{FF2B5EF4-FFF2-40B4-BE49-F238E27FC236}">
              <a16:creationId xmlns:a16="http://schemas.microsoft.com/office/drawing/2014/main" id="{62B424C3-9006-435C-B616-02ED94BE1CA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8" name="Line 49">
          <a:extLst>
            <a:ext uri="{FF2B5EF4-FFF2-40B4-BE49-F238E27FC236}">
              <a16:creationId xmlns:a16="http://schemas.microsoft.com/office/drawing/2014/main" id="{C1ED3191-63B5-4411-B072-79B73EA244A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9" name="Line 50">
          <a:extLst>
            <a:ext uri="{FF2B5EF4-FFF2-40B4-BE49-F238E27FC236}">
              <a16:creationId xmlns:a16="http://schemas.microsoft.com/office/drawing/2014/main" id="{14D8370F-4FC5-441F-8789-D0B624FF021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0" name="Line 51">
          <a:extLst>
            <a:ext uri="{FF2B5EF4-FFF2-40B4-BE49-F238E27FC236}">
              <a16:creationId xmlns:a16="http://schemas.microsoft.com/office/drawing/2014/main" id="{D910A72A-9768-46E7-A9A9-4971200F36C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1" name="Line 182">
          <a:extLst>
            <a:ext uri="{FF2B5EF4-FFF2-40B4-BE49-F238E27FC236}">
              <a16:creationId xmlns:a16="http://schemas.microsoft.com/office/drawing/2014/main" id="{2E80AABD-66C7-48D8-956D-09A2AA1A22A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2" name="Line 183">
          <a:extLst>
            <a:ext uri="{FF2B5EF4-FFF2-40B4-BE49-F238E27FC236}">
              <a16:creationId xmlns:a16="http://schemas.microsoft.com/office/drawing/2014/main" id="{CFB2E661-7494-47D6-AD42-49FD7256E28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3" name="Line 184">
          <a:extLst>
            <a:ext uri="{FF2B5EF4-FFF2-40B4-BE49-F238E27FC236}">
              <a16:creationId xmlns:a16="http://schemas.microsoft.com/office/drawing/2014/main" id="{FF89C715-A960-4DA7-9426-F6371B1BBED2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4" name="Line 185">
          <a:extLst>
            <a:ext uri="{FF2B5EF4-FFF2-40B4-BE49-F238E27FC236}">
              <a16:creationId xmlns:a16="http://schemas.microsoft.com/office/drawing/2014/main" id="{79E12943-328D-4711-89F3-2E42CC024D6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5" name="Line 186">
          <a:extLst>
            <a:ext uri="{FF2B5EF4-FFF2-40B4-BE49-F238E27FC236}">
              <a16:creationId xmlns:a16="http://schemas.microsoft.com/office/drawing/2014/main" id="{7C849B96-64BE-48F1-9E39-674C9148FDF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6" name="Line 187">
          <a:extLst>
            <a:ext uri="{FF2B5EF4-FFF2-40B4-BE49-F238E27FC236}">
              <a16:creationId xmlns:a16="http://schemas.microsoft.com/office/drawing/2014/main" id="{3981DF99-79BB-496C-B139-C7631BE9BDAA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7" name="Line 46">
          <a:extLst>
            <a:ext uri="{FF2B5EF4-FFF2-40B4-BE49-F238E27FC236}">
              <a16:creationId xmlns:a16="http://schemas.microsoft.com/office/drawing/2014/main" id="{DDF93EB3-EB56-4951-84A6-D936BC03175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8" name="Line 47">
          <a:extLst>
            <a:ext uri="{FF2B5EF4-FFF2-40B4-BE49-F238E27FC236}">
              <a16:creationId xmlns:a16="http://schemas.microsoft.com/office/drawing/2014/main" id="{D7FDF0A3-A078-430C-BC30-14508880101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9" name="Line 48">
          <a:extLst>
            <a:ext uri="{FF2B5EF4-FFF2-40B4-BE49-F238E27FC236}">
              <a16:creationId xmlns:a16="http://schemas.microsoft.com/office/drawing/2014/main" id="{F2CC5444-3DA1-4D3C-A34A-BD210488AD4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0" name="Line 49">
          <a:extLst>
            <a:ext uri="{FF2B5EF4-FFF2-40B4-BE49-F238E27FC236}">
              <a16:creationId xmlns:a16="http://schemas.microsoft.com/office/drawing/2014/main" id="{67B32AF8-CFD4-4867-A698-B401D588D44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1" name="Line 50">
          <a:extLst>
            <a:ext uri="{FF2B5EF4-FFF2-40B4-BE49-F238E27FC236}">
              <a16:creationId xmlns:a16="http://schemas.microsoft.com/office/drawing/2014/main" id="{19BBCE36-D3BD-4BCF-982A-647AB171B8D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2" name="Line 51">
          <a:extLst>
            <a:ext uri="{FF2B5EF4-FFF2-40B4-BE49-F238E27FC236}">
              <a16:creationId xmlns:a16="http://schemas.microsoft.com/office/drawing/2014/main" id="{258404A0-83EB-4D8D-A6AD-07B561AD528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3" name="Line 182">
          <a:extLst>
            <a:ext uri="{FF2B5EF4-FFF2-40B4-BE49-F238E27FC236}">
              <a16:creationId xmlns:a16="http://schemas.microsoft.com/office/drawing/2014/main" id="{A308335A-4ACE-4934-BAFC-29D572DEBF6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4" name="Line 183">
          <a:extLst>
            <a:ext uri="{FF2B5EF4-FFF2-40B4-BE49-F238E27FC236}">
              <a16:creationId xmlns:a16="http://schemas.microsoft.com/office/drawing/2014/main" id="{622DF334-29FF-45A8-B2E6-CA9D58330AA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5" name="Line 184">
          <a:extLst>
            <a:ext uri="{FF2B5EF4-FFF2-40B4-BE49-F238E27FC236}">
              <a16:creationId xmlns:a16="http://schemas.microsoft.com/office/drawing/2014/main" id="{A11ED93A-041E-4E44-A465-7332EBDF051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6" name="Line 185">
          <a:extLst>
            <a:ext uri="{FF2B5EF4-FFF2-40B4-BE49-F238E27FC236}">
              <a16:creationId xmlns:a16="http://schemas.microsoft.com/office/drawing/2014/main" id="{0BC901F8-EE99-4065-9285-D083D4F58E0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7" name="Line 186">
          <a:extLst>
            <a:ext uri="{FF2B5EF4-FFF2-40B4-BE49-F238E27FC236}">
              <a16:creationId xmlns:a16="http://schemas.microsoft.com/office/drawing/2014/main" id="{8D4473B9-1BA8-46C9-9505-9379E7B1F9F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8" name="Line 187">
          <a:extLst>
            <a:ext uri="{FF2B5EF4-FFF2-40B4-BE49-F238E27FC236}">
              <a16:creationId xmlns:a16="http://schemas.microsoft.com/office/drawing/2014/main" id="{D4842F70-EECF-40F2-95E0-56860DF2306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39" name="Line 46">
          <a:extLst>
            <a:ext uri="{FF2B5EF4-FFF2-40B4-BE49-F238E27FC236}">
              <a16:creationId xmlns:a16="http://schemas.microsoft.com/office/drawing/2014/main" id="{56B38092-2ED4-4468-AC05-29EF339BC115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40" name="Line 47">
          <a:extLst>
            <a:ext uri="{FF2B5EF4-FFF2-40B4-BE49-F238E27FC236}">
              <a16:creationId xmlns:a16="http://schemas.microsoft.com/office/drawing/2014/main" id="{AC2FBE8D-1993-4E90-B469-C47E8E22199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41" name="Line 48">
          <a:extLst>
            <a:ext uri="{FF2B5EF4-FFF2-40B4-BE49-F238E27FC236}">
              <a16:creationId xmlns:a16="http://schemas.microsoft.com/office/drawing/2014/main" id="{61ABBD3B-E041-457C-A6A5-0EE831E2F1B3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42" name="Line 49">
          <a:extLst>
            <a:ext uri="{FF2B5EF4-FFF2-40B4-BE49-F238E27FC236}">
              <a16:creationId xmlns:a16="http://schemas.microsoft.com/office/drawing/2014/main" id="{0712F99B-766C-4832-BCAE-4635FEE2E3D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43" name="Line 50">
          <a:extLst>
            <a:ext uri="{FF2B5EF4-FFF2-40B4-BE49-F238E27FC236}">
              <a16:creationId xmlns:a16="http://schemas.microsoft.com/office/drawing/2014/main" id="{424E0A0C-3D53-46E0-AA77-21F63ABE07F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44" name="Line 51">
          <a:extLst>
            <a:ext uri="{FF2B5EF4-FFF2-40B4-BE49-F238E27FC236}">
              <a16:creationId xmlns:a16="http://schemas.microsoft.com/office/drawing/2014/main" id="{804A3A0F-B27E-495F-B870-B885DF477A7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45" name="Line 182">
          <a:extLst>
            <a:ext uri="{FF2B5EF4-FFF2-40B4-BE49-F238E27FC236}">
              <a16:creationId xmlns:a16="http://schemas.microsoft.com/office/drawing/2014/main" id="{9D265294-F14C-4489-BFCF-15933A901B2A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46" name="Line 183">
          <a:extLst>
            <a:ext uri="{FF2B5EF4-FFF2-40B4-BE49-F238E27FC236}">
              <a16:creationId xmlns:a16="http://schemas.microsoft.com/office/drawing/2014/main" id="{5F3AF6DE-2CD8-41FD-93E2-D6AF8C45920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47" name="Line 184">
          <a:extLst>
            <a:ext uri="{FF2B5EF4-FFF2-40B4-BE49-F238E27FC236}">
              <a16:creationId xmlns:a16="http://schemas.microsoft.com/office/drawing/2014/main" id="{5C570FBF-C3B5-4E4B-9D68-A6E52A1E88F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48" name="Line 185">
          <a:extLst>
            <a:ext uri="{FF2B5EF4-FFF2-40B4-BE49-F238E27FC236}">
              <a16:creationId xmlns:a16="http://schemas.microsoft.com/office/drawing/2014/main" id="{449A5234-81A4-4347-9A11-38CE389032D3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49" name="Line 186">
          <a:extLst>
            <a:ext uri="{FF2B5EF4-FFF2-40B4-BE49-F238E27FC236}">
              <a16:creationId xmlns:a16="http://schemas.microsoft.com/office/drawing/2014/main" id="{DD33EDF0-57D6-42F5-869C-91A2B8D6F863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50" name="Line 187">
          <a:extLst>
            <a:ext uri="{FF2B5EF4-FFF2-40B4-BE49-F238E27FC236}">
              <a16:creationId xmlns:a16="http://schemas.microsoft.com/office/drawing/2014/main" id="{ECAAAE38-F153-4B21-B72E-0CE8D6611FF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51" name="Line 46">
          <a:extLst>
            <a:ext uri="{FF2B5EF4-FFF2-40B4-BE49-F238E27FC236}">
              <a16:creationId xmlns:a16="http://schemas.microsoft.com/office/drawing/2014/main" id="{1AD3EBA2-3790-4E2E-9B0E-22AA48A3CF2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52" name="Line 47">
          <a:extLst>
            <a:ext uri="{FF2B5EF4-FFF2-40B4-BE49-F238E27FC236}">
              <a16:creationId xmlns:a16="http://schemas.microsoft.com/office/drawing/2014/main" id="{DF3E358E-F1CB-4894-AFD8-0DBADBDBF9E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53" name="Line 48">
          <a:extLst>
            <a:ext uri="{FF2B5EF4-FFF2-40B4-BE49-F238E27FC236}">
              <a16:creationId xmlns:a16="http://schemas.microsoft.com/office/drawing/2014/main" id="{7686E26F-1868-43A3-938E-AF3615EA8B3A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54" name="Line 49">
          <a:extLst>
            <a:ext uri="{FF2B5EF4-FFF2-40B4-BE49-F238E27FC236}">
              <a16:creationId xmlns:a16="http://schemas.microsoft.com/office/drawing/2014/main" id="{5AF3323B-0FAA-4E89-8488-13B33F0EE2E5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55" name="Line 50">
          <a:extLst>
            <a:ext uri="{FF2B5EF4-FFF2-40B4-BE49-F238E27FC236}">
              <a16:creationId xmlns:a16="http://schemas.microsoft.com/office/drawing/2014/main" id="{B3F6AAD5-5CA4-4E6A-AA0C-D54C4EBF977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56" name="Line 51">
          <a:extLst>
            <a:ext uri="{FF2B5EF4-FFF2-40B4-BE49-F238E27FC236}">
              <a16:creationId xmlns:a16="http://schemas.microsoft.com/office/drawing/2014/main" id="{E060D245-D7F0-41E0-95D8-F8EA823E465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57" name="Line 182">
          <a:extLst>
            <a:ext uri="{FF2B5EF4-FFF2-40B4-BE49-F238E27FC236}">
              <a16:creationId xmlns:a16="http://schemas.microsoft.com/office/drawing/2014/main" id="{2100A4F7-A58C-4BDE-8EFA-FF5D120B5FC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58" name="Line 183">
          <a:extLst>
            <a:ext uri="{FF2B5EF4-FFF2-40B4-BE49-F238E27FC236}">
              <a16:creationId xmlns:a16="http://schemas.microsoft.com/office/drawing/2014/main" id="{1EA2273C-E31F-4528-8B9C-79542557AC5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59" name="Line 184">
          <a:extLst>
            <a:ext uri="{FF2B5EF4-FFF2-40B4-BE49-F238E27FC236}">
              <a16:creationId xmlns:a16="http://schemas.microsoft.com/office/drawing/2014/main" id="{B19FFE5F-BBE7-4057-9A82-A51D4EF0BF0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0" name="Line 185">
          <a:extLst>
            <a:ext uri="{FF2B5EF4-FFF2-40B4-BE49-F238E27FC236}">
              <a16:creationId xmlns:a16="http://schemas.microsoft.com/office/drawing/2014/main" id="{CF80EFEC-4428-4DD7-A051-985458EB2963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1" name="Line 186">
          <a:extLst>
            <a:ext uri="{FF2B5EF4-FFF2-40B4-BE49-F238E27FC236}">
              <a16:creationId xmlns:a16="http://schemas.microsoft.com/office/drawing/2014/main" id="{6658BED5-9DB6-412E-BADD-2776371D642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2" name="Line 187">
          <a:extLst>
            <a:ext uri="{FF2B5EF4-FFF2-40B4-BE49-F238E27FC236}">
              <a16:creationId xmlns:a16="http://schemas.microsoft.com/office/drawing/2014/main" id="{BCFE52DA-FE25-4E5B-A12E-E1284E5928A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3" name="Line 46">
          <a:extLst>
            <a:ext uri="{FF2B5EF4-FFF2-40B4-BE49-F238E27FC236}">
              <a16:creationId xmlns:a16="http://schemas.microsoft.com/office/drawing/2014/main" id="{1D7CA4D2-BFD7-4299-98ED-F6755F90FD6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4" name="Line 47">
          <a:extLst>
            <a:ext uri="{FF2B5EF4-FFF2-40B4-BE49-F238E27FC236}">
              <a16:creationId xmlns:a16="http://schemas.microsoft.com/office/drawing/2014/main" id="{D47ACF16-25EE-4B66-B13E-B66AF7177695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5" name="Line 48">
          <a:extLst>
            <a:ext uri="{FF2B5EF4-FFF2-40B4-BE49-F238E27FC236}">
              <a16:creationId xmlns:a16="http://schemas.microsoft.com/office/drawing/2014/main" id="{E15CA108-333B-4586-9975-4B48C94C4D9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6" name="Line 49">
          <a:extLst>
            <a:ext uri="{FF2B5EF4-FFF2-40B4-BE49-F238E27FC236}">
              <a16:creationId xmlns:a16="http://schemas.microsoft.com/office/drawing/2014/main" id="{3D934CF4-F8E2-4486-97A7-D20A6E77B90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7" name="Line 50">
          <a:extLst>
            <a:ext uri="{FF2B5EF4-FFF2-40B4-BE49-F238E27FC236}">
              <a16:creationId xmlns:a16="http://schemas.microsoft.com/office/drawing/2014/main" id="{13C8A4B4-9594-49EB-974F-276B7285814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8" name="Line 51">
          <a:extLst>
            <a:ext uri="{FF2B5EF4-FFF2-40B4-BE49-F238E27FC236}">
              <a16:creationId xmlns:a16="http://schemas.microsoft.com/office/drawing/2014/main" id="{F6FB8ABE-80F5-4966-A4FB-F3527354307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9" name="Line 182">
          <a:extLst>
            <a:ext uri="{FF2B5EF4-FFF2-40B4-BE49-F238E27FC236}">
              <a16:creationId xmlns:a16="http://schemas.microsoft.com/office/drawing/2014/main" id="{1CA1692E-73AE-42E5-9204-4EF0814D5EA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0" name="Line 183">
          <a:extLst>
            <a:ext uri="{FF2B5EF4-FFF2-40B4-BE49-F238E27FC236}">
              <a16:creationId xmlns:a16="http://schemas.microsoft.com/office/drawing/2014/main" id="{CC3ADECC-45AB-4E0E-8313-8FAC3319CEC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1" name="Line 184">
          <a:extLst>
            <a:ext uri="{FF2B5EF4-FFF2-40B4-BE49-F238E27FC236}">
              <a16:creationId xmlns:a16="http://schemas.microsoft.com/office/drawing/2014/main" id="{58F44791-3C94-4100-A8B6-6FE29939755A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2" name="Line 185">
          <a:extLst>
            <a:ext uri="{FF2B5EF4-FFF2-40B4-BE49-F238E27FC236}">
              <a16:creationId xmlns:a16="http://schemas.microsoft.com/office/drawing/2014/main" id="{23484CB2-C65F-4E28-8953-43BFB0141A8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3" name="Line 186">
          <a:extLst>
            <a:ext uri="{FF2B5EF4-FFF2-40B4-BE49-F238E27FC236}">
              <a16:creationId xmlns:a16="http://schemas.microsoft.com/office/drawing/2014/main" id="{A6B7C2E7-AE06-4847-ABCF-782EBB52410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4" name="Line 187">
          <a:extLst>
            <a:ext uri="{FF2B5EF4-FFF2-40B4-BE49-F238E27FC236}">
              <a16:creationId xmlns:a16="http://schemas.microsoft.com/office/drawing/2014/main" id="{01D35EAD-F1E6-4A3E-8800-E4AD1C56C69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5" name="Line 46">
          <a:extLst>
            <a:ext uri="{FF2B5EF4-FFF2-40B4-BE49-F238E27FC236}">
              <a16:creationId xmlns:a16="http://schemas.microsoft.com/office/drawing/2014/main" id="{4537205D-AAE8-497D-8B7C-71917CBBF0D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6" name="Line 47">
          <a:extLst>
            <a:ext uri="{FF2B5EF4-FFF2-40B4-BE49-F238E27FC236}">
              <a16:creationId xmlns:a16="http://schemas.microsoft.com/office/drawing/2014/main" id="{C530C121-9A8E-45BB-AECA-9A451D679E3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7" name="Line 48">
          <a:extLst>
            <a:ext uri="{FF2B5EF4-FFF2-40B4-BE49-F238E27FC236}">
              <a16:creationId xmlns:a16="http://schemas.microsoft.com/office/drawing/2014/main" id="{80CB8287-67C1-4B1C-A830-E86257C1B1E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8" name="Line 49">
          <a:extLst>
            <a:ext uri="{FF2B5EF4-FFF2-40B4-BE49-F238E27FC236}">
              <a16:creationId xmlns:a16="http://schemas.microsoft.com/office/drawing/2014/main" id="{3266B5A1-B6B8-4330-9475-8C40C667D86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9" name="Line 50">
          <a:extLst>
            <a:ext uri="{FF2B5EF4-FFF2-40B4-BE49-F238E27FC236}">
              <a16:creationId xmlns:a16="http://schemas.microsoft.com/office/drawing/2014/main" id="{DE413032-13ED-4B6E-A02C-FA71A0E6D35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80" name="Line 51">
          <a:extLst>
            <a:ext uri="{FF2B5EF4-FFF2-40B4-BE49-F238E27FC236}">
              <a16:creationId xmlns:a16="http://schemas.microsoft.com/office/drawing/2014/main" id="{7DFB25F8-CCC8-4E8F-B726-88CE17BB50E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81" name="Line 182">
          <a:extLst>
            <a:ext uri="{FF2B5EF4-FFF2-40B4-BE49-F238E27FC236}">
              <a16:creationId xmlns:a16="http://schemas.microsoft.com/office/drawing/2014/main" id="{D93247F0-A1A7-4600-80DC-8B13B4E5481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82" name="Line 183">
          <a:extLst>
            <a:ext uri="{FF2B5EF4-FFF2-40B4-BE49-F238E27FC236}">
              <a16:creationId xmlns:a16="http://schemas.microsoft.com/office/drawing/2014/main" id="{7EC8A690-33E0-4675-AB0D-2BF943502C1A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83" name="Line 184">
          <a:extLst>
            <a:ext uri="{FF2B5EF4-FFF2-40B4-BE49-F238E27FC236}">
              <a16:creationId xmlns:a16="http://schemas.microsoft.com/office/drawing/2014/main" id="{D2C24F94-958D-4D9B-8450-99675E27BEB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84" name="Line 185">
          <a:extLst>
            <a:ext uri="{FF2B5EF4-FFF2-40B4-BE49-F238E27FC236}">
              <a16:creationId xmlns:a16="http://schemas.microsoft.com/office/drawing/2014/main" id="{30F61A0B-9362-49D5-9F82-146B40CB497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85" name="Line 186">
          <a:extLst>
            <a:ext uri="{FF2B5EF4-FFF2-40B4-BE49-F238E27FC236}">
              <a16:creationId xmlns:a16="http://schemas.microsoft.com/office/drawing/2014/main" id="{965A9966-457A-4D27-ADAE-B9B2D0D5CC5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86" name="Line 187">
          <a:extLst>
            <a:ext uri="{FF2B5EF4-FFF2-40B4-BE49-F238E27FC236}">
              <a16:creationId xmlns:a16="http://schemas.microsoft.com/office/drawing/2014/main" id="{AE8E84CF-E605-4019-86ED-66CBFBB4C02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87" name="Line 46">
          <a:extLst>
            <a:ext uri="{FF2B5EF4-FFF2-40B4-BE49-F238E27FC236}">
              <a16:creationId xmlns:a16="http://schemas.microsoft.com/office/drawing/2014/main" id="{A4FC1534-1E2F-4C95-A62F-3F24EED0321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88" name="Line 47">
          <a:extLst>
            <a:ext uri="{FF2B5EF4-FFF2-40B4-BE49-F238E27FC236}">
              <a16:creationId xmlns:a16="http://schemas.microsoft.com/office/drawing/2014/main" id="{7F60FD0F-1B19-4084-BFAC-6BF00FF330D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89" name="Line 48">
          <a:extLst>
            <a:ext uri="{FF2B5EF4-FFF2-40B4-BE49-F238E27FC236}">
              <a16:creationId xmlns:a16="http://schemas.microsoft.com/office/drawing/2014/main" id="{786F03F9-FC50-48F8-A4BD-0D419D3C998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90" name="Line 49">
          <a:extLst>
            <a:ext uri="{FF2B5EF4-FFF2-40B4-BE49-F238E27FC236}">
              <a16:creationId xmlns:a16="http://schemas.microsoft.com/office/drawing/2014/main" id="{954A2F99-8868-442F-8965-4586F01D2B3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91" name="Line 50">
          <a:extLst>
            <a:ext uri="{FF2B5EF4-FFF2-40B4-BE49-F238E27FC236}">
              <a16:creationId xmlns:a16="http://schemas.microsoft.com/office/drawing/2014/main" id="{64984E41-336E-4EB5-9F10-319EFB3DD2D2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92" name="Line 51">
          <a:extLst>
            <a:ext uri="{FF2B5EF4-FFF2-40B4-BE49-F238E27FC236}">
              <a16:creationId xmlns:a16="http://schemas.microsoft.com/office/drawing/2014/main" id="{8254E179-289D-4EDB-B310-9F54552CE17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93" name="Line 182">
          <a:extLst>
            <a:ext uri="{FF2B5EF4-FFF2-40B4-BE49-F238E27FC236}">
              <a16:creationId xmlns:a16="http://schemas.microsoft.com/office/drawing/2014/main" id="{C58E7F1D-F713-4A27-9245-3922C0B19DF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94" name="Line 183">
          <a:extLst>
            <a:ext uri="{FF2B5EF4-FFF2-40B4-BE49-F238E27FC236}">
              <a16:creationId xmlns:a16="http://schemas.microsoft.com/office/drawing/2014/main" id="{CB240B68-3E99-43EB-B476-F6C606B0929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95" name="Line 184">
          <a:extLst>
            <a:ext uri="{FF2B5EF4-FFF2-40B4-BE49-F238E27FC236}">
              <a16:creationId xmlns:a16="http://schemas.microsoft.com/office/drawing/2014/main" id="{9950D8C6-428C-444D-9F08-0D7CC27F85D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96" name="Line 185">
          <a:extLst>
            <a:ext uri="{FF2B5EF4-FFF2-40B4-BE49-F238E27FC236}">
              <a16:creationId xmlns:a16="http://schemas.microsoft.com/office/drawing/2014/main" id="{FCF52D6B-3BC0-4509-8397-A8035964D55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97" name="Line 186">
          <a:extLst>
            <a:ext uri="{FF2B5EF4-FFF2-40B4-BE49-F238E27FC236}">
              <a16:creationId xmlns:a16="http://schemas.microsoft.com/office/drawing/2014/main" id="{819406E6-C42C-4B97-B7A5-392E8EE7A6C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98" name="Line 187">
          <a:extLst>
            <a:ext uri="{FF2B5EF4-FFF2-40B4-BE49-F238E27FC236}">
              <a16:creationId xmlns:a16="http://schemas.microsoft.com/office/drawing/2014/main" id="{AFB83BAC-DB03-439A-9164-705E7CC4623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99" name="Line 46">
          <a:extLst>
            <a:ext uri="{FF2B5EF4-FFF2-40B4-BE49-F238E27FC236}">
              <a16:creationId xmlns:a16="http://schemas.microsoft.com/office/drawing/2014/main" id="{EF1D52AA-5E65-4EF9-A4D3-0381F68960D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00" name="Line 47">
          <a:extLst>
            <a:ext uri="{FF2B5EF4-FFF2-40B4-BE49-F238E27FC236}">
              <a16:creationId xmlns:a16="http://schemas.microsoft.com/office/drawing/2014/main" id="{11A9652E-4143-4C12-B7EC-7A0EFFEC837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01" name="Line 48">
          <a:extLst>
            <a:ext uri="{FF2B5EF4-FFF2-40B4-BE49-F238E27FC236}">
              <a16:creationId xmlns:a16="http://schemas.microsoft.com/office/drawing/2014/main" id="{ECE9DEF4-4AD8-4700-B05F-43D8C0AA01A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02" name="Line 49">
          <a:extLst>
            <a:ext uri="{FF2B5EF4-FFF2-40B4-BE49-F238E27FC236}">
              <a16:creationId xmlns:a16="http://schemas.microsoft.com/office/drawing/2014/main" id="{D847AD93-3C0F-46FC-A8FD-D23BC068B5B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03" name="Line 50">
          <a:extLst>
            <a:ext uri="{FF2B5EF4-FFF2-40B4-BE49-F238E27FC236}">
              <a16:creationId xmlns:a16="http://schemas.microsoft.com/office/drawing/2014/main" id="{856666E2-77B5-4654-8798-FD425B349322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04" name="Line 51">
          <a:extLst>
            <a:ext uri="{FF2B5EF4-FFF2-40B4-BE49-F238E27FC236}">
              <a16:creationId xmlns:a16="http://schemas.microsoft.com/office/drawing/2014/main" id="{DDBB3186-420F-4800-B75D-9D78A7F80D6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05" name="Line 182">
          <a:extLst>
            <a:ext uri="{FF2B5EF4-FFF2-40B4-BE49-F238E27FC236}">
              <a16:creationId xmlns:a16="http://schemas.microsoft.com/office/drawing/2014/main" id="{6697A7D0-67D7-4B75-9AEE-754D0ED6C32A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06" name="Line 183">
          <a:extLst>
            <a:ext uri="{FF2B5EF4-FFF2-40B4-BE49-F238E27FC236}">
              <a16:creationId xmlns:a16="http://schemas.microsoft.com/office/drawing/2014/main" id="{6161A644-A284-4148-8BCE-340FDDBB2A2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07" name="Line 184">
          <a:extLst>
            <a:ext uri="{FF2B5EF4-FFF2-40B4-BE49-F238E27FC236}">
              <a16:creationId xmlns:a16="http://schemas.microsoft.com/office/drawing/2014/main" id="{CEB210F6-591F-439E-B1F9-86871188FE9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08" name="Line 185">
          <a:extLst>
            <a:ext uri="{FF2B5EF4-FFF2-40B4-BE49-F238E27FC236}">
              <a16:creationId xmlns:a16="http://schemas.microsoft.com/office/drawing/2014/main" id="{473BCE36-7638-4E27-85A1-BE963583614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09" name="Line 186">
          <a:extLst>
            <a:ext uri="{FF2B5EF4-FFF2-40B4-BE49-F238E27FC236}">
              <a16:creationId xmlns:a16="http://schemas.microsoft.com/office/drawing/2014/main" id="{B8C8FAA1-DFD7-4EDC-859E-93A88B832E8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10" name="Line 187">
          <a:extLst>
            <a:ext uri="{FF2B5EF4-FFF2-40B4-BE49-F238E27FC236}">
              <a16:creationId xmlns:a16="http://schemas.microsoft.com/office/drawing/2014/main" id="{B740BA2C-EC19-41FD-A251-F6F01B445B4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11" name="Line 46">
          <a:extLst>
            <a:ext uri="{FF2B5EF4-FFF2-40B4-BE49-F238E27FC236}">
              <a16:creationId xmlns:a16="http://schemas.microsoft.com/office/drawing/2014/main" id="{4D17DD67-D6F4-4866-9D05-66235CE2F66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12" name="Line 47">
          <a:extLst>
            <a:ext uri="{FF2B5EF4-FFF2-40B4-BE49-F238E27FC236}">
              <a16:creationId xmlns:a16="http://schemas.microsoft.com/office/drawing/2014/main" id="{AD34444C-BE5F-48F7-A16A-98EB0782B30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13" name="Line 48">
          <a:extLst>
            <a:ext uri="{FF2B5EF4-FFF2-40B4-BE49-F238E27FC236}">
              <a16:creationId xmlns:a16="http://schemas.microsoft.com/office/drawing/2014/main" id="{28EA6EB9-078A-4581-B03D-45F8ACC6C233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14" name="Line 49">
          <a:extLst>
            <a:ext uri="{FF2B5EF4-FFF2-40B4-BE49-F238E27FC236}">
              <a16:creationId xmlns:a16="http://schemas.microsoft.com/office/drawing/2014/main" id="{09B19A78-BC4F-4A23-9377-BD4104838C72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15" name="Line 50">
          <a:extLst>
            <a:ext uri="{FF2B5EF4-FFF2-40B4-BE49-F238E27FC236}">
              <a16:creationId xmlns:a16="http://schemas.microsoft.com/office/drawing/2014/main" id="{DFAC6ABC-B127-4937-AEA6-C3611933CC6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16" name="Line 51">
          <a:extLst>
            <a:ext uri="{FF2B5EF4-FFF2-40B4-BE49-F238E27FC236}">
              <a16:creationId xmlns:a16="http://schemas.microsoft.com/office/drawing/2014/main" id="{1DD792FB-842E-4077-BD20-D4A99F3C517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17" name="Line 182">
          <a:extLst>
            <a:ext uri="{FF2B5EF4-FFF2-40B4-BE49-F238E27FC236}">
              <a16:creationId xmlns:a16="http://schemas.microsoft.com/office/drawing/2014/main" id="{74A0E00F-F2B5-4CF6-8944-BF5056A8081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18" name="Line 183">
          <a:extLst>
            <a:ext uri="{FF2B5EF4-FFF2-40B4-BE49-F238E27FC236}">
              <a16:creationId xmlns:a16="http://schemas.microsoft.com/office/drawing/2014/main" id="{AB6C3285-E02A-4E57-A1F7-772C8D65046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19" name="Line 184">
          <a:extLst>
            <a:ext uri="{FF2B5EF4-FFF2-40B4-BE49-F238E27FC236}">
              <a16:creationId xmlns:a16="http://schemas.microsoft.com/office/drawing/2014/main" id="{C819171C-94FA-4EFB-BC5C-87E45A298073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20" name="Line 185">
          <a:extLst>
            <a:ext uri="{FF2B5EF4-FFF2-40B4-BE49-F238E27FC236}">
              <a16:creationId xmlns:a16="http://schemas.microsoft.com/office/drawing/2014/main" id="{04E70167-E661-4536-978E-BF9D0AC4C13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21" name="Line 186">
          <a:extLst>
            <a:ext uri="{FF2B5EF4-FFF2-40B4-BE49-F238E27FC236}">
              <a16:creationId xmlns:a16="http://schemas.microsoft.com/office/drawing/2014/main" id="{4ADF96FB-EE1E-4700-9B31-D1E4ED8D6A7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22" name="Line 187">
          <a:extLst>
            <a:ext uri="{FF2B5EF4-FFF2-40B4-BE49-F238E27FC236}">
              <a16:creationId xmlns:a16="http://schemas.microsoft.com/office/drawing/2014/main" id="{3F62D6B3-188F-46EB-96FA-14C982C3515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23" name="Line 46">
          <a:extLst>
            <a:ext uri="{FF2B5EF4-FFF2-40B4-BE49-F238E27FC236}">
              <a16:creationId xmlns:a16="http://schemas.microsoft.com/office/drawing/2014/main" id="{F786A3A3-C6A7-4F77-80E7-57CE163D4E3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24" name="Line 47">
          <a:extLst>
            <a:ext uri="{FF2B5EF4-FFF2-40B4-BE49-F238E27FC236}">
              <a16:creationId xmlns:a16="http://schemas.microsoft.com/office/drawing/2014/main" id="{F7DF9891-A4B4-44D5-941F-58BEBF157536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25" name="Line 48">
          <a:extLst>
            <a:ext uri="{FF2B5EF4-FFF2-40B4-BE49-F238E27FC236}">
              <a16:creationId xmlns:a16="http://schemas.microsoft.com/office/drawing/2014/main" id="{5AAC4421-1F50-4C46-B47F-AD876796FC83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26" name="Line 49">
          <a:extLst>
            <a:ext uri="{FF2B5EF4-FFF2-40B4-BE49-F238E27FC236}">
              <a16:creationId xmlns:a16="http://schemas.microsoft.com/office/drawing/2014/main" id="{91751038-D20C-423A-A995-1322B6BB114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27" name="Line 50">
          <a:extLst>
            <a:ext uri="{FF2B5EF4-FFF2-40B4-BE49-F238E27FC236}">
              <a16:creationId xmlns:a16="http://schemas.microsoft.com/office/drawing/2014/main" id="{B0A017E0-6880-4A92-818C-FA86FF159302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28" name="Line 51">
          <a:extLst>
            <a:ext uri="{FF2B5EF4-FFF2-40B4-BE49-F238E27FC236}">
              <a16:creationId xmlns:a16="http://schemas.microsoft.com/office/drawing/2014/main" id="{73D1205D-884D-48A3-AAD5-C3147D4F3B2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29" name="Line 182">
          <a:extLst>
            <a:ext uri="{FF2B5EF4-FFF2-40B4-BE49-F238E27FC236}">
              <a16:creationId xmlns:a16="http://schemas.microsoft.com/office/drawing/2014/main" id="{AB6762D6-9B85-4919-8ACD-9DE876419997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30" name="Line 183">
          <a:extLst>
            <a:ext uri="{FF2B5EF4-FFF2-40B4-BE49-F238E27FC236}">
              <a16:creationId xmlns:a16="http://schemas.microsoft.com/office/drawing/2014/main" id="{AF6E3D47-710F-4AC6-9E3E-9021D40F1F5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31" name="Line 184">
          <a:extLst>
            <a:ext uri="{FF2B5EF4-FFF2-40B4-BE49-F238E27FC236}">
              <a16:creationId xmlns:a16="http://schemas.microsoft.com/office/drawing/2014/main" id="{43B6BE0C-0146-4F01-8848-C7ADF7AD7A9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32" name="Line 185">
          <a:extLst>
            <a:ext uri="{FF2B5EF4-FFF2-40B4-BE49-F238E27FC236}">
              <a16:creationId xmlns:a16="http://schemas.microsoft.com/office/drawing/2014/main" id="{8DFC4903-EB74-46FA-908A-A821C18FF5EB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33" name="Line 186">
          <a:extLst>
            <a:ext uri="{FF2B5EF4-FFF2-40B4-BE49-F238E27FC236}">
              <a16:creationId xmlns:a16="http://schemas.microsoft.com/office/drawing/2014/main" id="{3A895EED-3E16-481D-96A7-D05081B652F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34" name="Line 187">
          <a:extLst>
            <a:ext uri="{FF2B5EF4-FFF2-40B4-BE49-F238E27FC236}">
              <a16:creationId xmlns:a16="http://schemas.microsoft.com/office/drawing/2014/main" id="{70C2A560-48EE-43A6-AE70-40CD055E45C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35" name="Line 46">
          <a:extLst>
            <a:ext uri="{FF2B5EF4-FFF2-40B4-BE49-F238E27FC236}">
              <a16:creationId xmlns:a16="http://schemas.microsoft.com/office/drawing/2014/main" id="{6A1122DE-AD1B-4ECA-A962-F7E0946CBB6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36" name="Line 47">
          <a:extLst>
            <a:ext uri="{FF2B5EF4-FFF2-40B4-BE49-F238E27FC236}">
              <a16:creationId xmlns:a16="http://schemas.microsoft.com/office/drawing/2014/main" id="{ED91961F-EED6-4C5B-B4A1-F7A3E8177E44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37" name="Line 48">
          <a:extLst>
            <a:ext uri="{FF2B5EF4-FFF2-40B4-BE49-F238E27FC236}">
              <a16:creationId xmlns:a16="http://schemas.microsoft.com/office/drawing/2014/main" id="{CD2A75FA-574F-4B8C-8629-E940C571A048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38" name="Line 49">
          <a:extLst>
            <a:ext uri="{FF2B5EF4-FFF2-40B4-BE49-F238E27FC236}">
              <a16:creationId xmlns:a16="http://schemas.microsoft.com/office/drawing/2014/main" id="{825599CD-3AD8-4FCC-AE1F-B886181B6AB1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39" name="Line 50">
          <a:extLst>
            <a:ext uri="{FF2B5EF4-FFF2-40B4-BE49-F238E27FC236}">
              <a16:creationId xmlns:a16="http://schemas.microsoft.com/office/drawing/2014/main" id="{BDAD4391-8811-4634-8809-184DD975B032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40" name="Line 51">
          <a:extLst>
            <a:ext uri="{FF2B5EF4-FFF2-40B4-BE49-F238E27FC236}">
              <a16:creationId xmlns:a16="http://schemas.microsoft.com/office/drawing/2014/main" id="{64D87C63-4396-48AA-A804-51F1DD1EF8BF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41" name="Line 182">
          <a:extLst>
            <a:ext uri="{FF2B5EF4-FFF2-40B4-BE49-F238E27FC236}">
              <a16:creationId xmlns:a16="http://schemas.microsoft.com/office/drawing/2014/main" id="{AD927C71-FDFE-42DD-A488-96E6FECC0420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42" name="Line 183">
          <a:extLst>
            <a:ext uri="{FF2B5EF4-FFF2-40B4-BE49-F238E27FC236}">
              <a16:creationId xmlns:a16="http://schemas.microsoft.com/office/drawing/2014/main" id="{410714A7-A313-45BF-9AAE-8B3F61301369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43" name="Line 184">
          <a:extLst>
            <a:ext uri="{FF2B5EF4-FFF2-40B4-BE49-F238E27FC236}">
              <a16:creationId xmlns:a16="http://schemas.microsoft.com/office/drawing/2014/main" id="{3B89CAD1-F265-45E0-AB2E-9F814717EA9E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44" name="Line 185">
          <a:extLst>
            <a:ext uri="{FF2B5EF4-FFF2-40B4-BE49-F238E27FC236}">
              <a16:creationId xmlns:a16="http://schemas.microsoft.com/office/drawing/2014/main" id="{AA4DDC60-D970-491C-B855-EA215FDE0EFA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45" name="Line 186">
          <a:extLst>
            <a:ext uri="{FF2B5EF4-FFF2-40B4-BE49-F238E27FC236}">
              <a16:creationId xmlns:a16="http://schemas.microsoft.com/office/drawing/2014/main" id="{944DA278-1715-4F4E-8B5F-59FDD718DA9D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46" name="Line 187">
          <a:extLst>
            <a:ext uri="{FF2B5EF4-FFF2-40B4-BE49-F238E27FC236}">
              <a16:creationId xmlns:a16="http://schemas.microsoft.com/office/drawing/2014/main" id="{952DEB03-023D-450A-9C42-966E976DDEBC}"/>
            </a:ext>
          </a:extLst>
        </xdr:cNvPr>
        <xdr:cNvSpPr>
          <a:spLocks noChangeShapeType="1"/>
        </xdr:cNvSpPr>
      </xdr:nvSpPr>
      <xdr:spPr bwMode="auto">
        <a:xfrm>
          <a:off x="12363450" y="1289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47" name="Line 46">
          <a:extLst>
            <a:ext uri="{FF2B5EF4-FFF2-40B4-BE49-F238E27FC236}">
              <a16:creationId xmlns:a16="http://schemas.microsoft.com/office/drawing/2014/main" id="{407DF6BA-229F-47F4-A734-4C47C8D796A0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48" name="Line 47">
          <a:extLst>
            <a:ext uri="{FF2B5EF4-FFF2-40B4-BE49-F238E27FC236}">
              <a16:creationId xmlns:a16="http://schemas.microsoft.com/office/drawing/2014/main" id="{3AAC5EC0-89A5-4914-824C-09C4285DE798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49" name="Line 48">
          <a:extLst>
            <a:ext uri="{FF2B5EF4-FFF2-40B4-BE49-F238E27FC236}">
              <a16:creationId xmlns:a16="http://schemas.microsoft.com/office/drawing/2014/main" id="{EADF72FD-35B5-41EA-8A41-0C2FA15A8E03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50" name="Line 49">
          <a:extLst>
            <a:ext uri="{FF2B5EF4-FFF2-40B4-BE49-F238E27FC236}">
              <a16:creationId xmlns:a16="http://schemas.microsoft.com/office/drawing/2014/main" id="{AED1142C-EB98-450E-99F1-0FB7115C3291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51" name="Line 50">
          <a:extLst>
            <a:ext uri="{FF2B5EF4-FFF2-40B4-BE49-F238E27FC236}">
              <a16:creationId xmlns:a16="http://schemas.microsoft.com/office/drawing/2014/main" id="{3D1DFC54-1B90-40F9-A798-90058174DF7D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52" name="Line 51">
          <a:extLst>
            <a:ext uri="{FF2B5EF4-FFF2-40B4-BE49-F238E27FC236}">
              <a16:creationId xmlns:a16="http://schemas.microsoft.com/office/drawing/2014/main" id="{4403D8FD-C0DD-4D94-B6DE-5E7BCDF8E45C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53" name="Line 182">
          <a:extLst>
            <a:ext uri="{FF2B5EF4-FFF2-40B4-BE49-F238E27FC236}">
              <a16:creationId xmlns:a16="http://schemas.microsoft.com/office/drawing/2014/main" id="{C16256EB-7638-4DA3-BF60-D67BF1C28945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54" name="Line 183">
          <a:extLst>
            <a:ext uri="{FF2B5EF4-FFF2-40B4-BE49-F238E27FC236}">
              <a16:creationId xmlns:a16="http://schemas.microsoft.com/office/drawing/2014/main" id="{0E772819-E7EB-4017-BD63-75CC625E3E5B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55" name="Line 184">
          <a:extLst>
            <a:ext uri="{FF2B5EF4-FFF2-40B4-BE49-F238E27FC236}">
              <a16:creationId xmlns:a16="http://schemas.microsoft.com/office/drawing/2014/main" id="{BF1113E5-C6FD-45B5-8E85-9B10D891791F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56" name="Line 185">
          <a:extLst>
            <a:ext uri="{FF2B5EF4-FFF2-40B4-BE49-F238E27FC236}">
              <a16:creationId xmlns:a16="http://schemas.microsoft.com/office/drawing/2014/main" id="{7FD07939-DE07-4E44-AC3C-9EB5F3B668D7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57" name="Line 186">
          <a:extLst>
            <a:ext uri="{FF2B5EF4-FFF2-40B4-BE49-F238E27FC236}">
              <a16:creationId xmlns:a16="http://schemas.microsoft.com/office/drawing/2014/main" id="{D96150DC-0BFD-469F-81F8-0F0E15D7D09F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58" name="Line 187">
          <a:extLst>
            <a:ext uri="{FF2B5EF4-FFF2-40B4-BE49-F238E27FC236}">
              <a16:creationId xmlns:a16="http://schemas.microsoft.com/office/drawing/2014/main" id="{B626CC0B-C536-42FE-8B66-7EE8F9ABDFA1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59" name="Line 46">
          <a:extLst>
            <a:ext uri="{FF2B5EF4-FFF2-40B4-BE49-F238E27FC236}">
              <a16:creationId xmlns:a16="http://schemas.microsoft.com/office/drawing/2014/main" id="{03783E92-A17E-48E7-A17E-F72604711369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0" name="Line 47">
          <a:extLst>
            <a:ext uri="{FF2B5EF4-FFF2-40B4-BE49-F238E27FC236}">
              <a16:creationId xmlns:a16="http://schemas.microsoft.com/office/drawing/2014/main" id="{93E60E06-0170-4655-9F8B-BB4C6E5065A0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1" name="Line 48">
          <a:extLst>
            <a:ext uri="{FF2B5EF4-FFF2-40B4-BE49-F238E27FC236}">
              <a16:creationId xmlns:a16="http://schemas.microsoft.com/office/drawing/2014/main" id="{27B442C1-FA29-4C4B-B79D-ACD470C7136D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2" name="Line 49">
          <a:extLst>
            <a:ext uri="{FF2B5EF4-FFF2-40B4-BE49-F238E27FC236}">
              <a16:creationId xmlns:a16="http://schemas.microsoft.com/office/drawing/2014/main" id="{67AFB6C5-12BD-41CE-91A0-68B4561C7059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3" name="Line 50">
          <a:extLst>
            <a:ext uri="{FF2B5EF4-FFF2-40B4-BE49-F238E27FC236}">
              <a16:creationId xmlns:a16="http://schemas.microsoft.com/office/drawing/2014/main" id="{CC97A0B2-04C3-478C-8905-5F006634E783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4" name="Line 51">
          <a:extLst>
            <a:ext uri="{FF2B5EF4-FFF2-40B4-BE49-F238E27FC236}">
              <a16:creationId xmlns:a16="http://schemas.microsoft.com/office/drawing/2014/main" id="{0F634B86-897E-44CA-83C5-ACC113E2787E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5" name="Line 182">
          <a:extLst>
            <a:ext uri="{FF2B5EF4-FFF2-40B4-BE49-F238E27FC236}">
              <a16:creationId xmlns:a16="http://schemas.microsoft.com/office/drawing/2014/main" id="{A833AEE0-13B5-4840-9580-B836CE352651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6" name="Line 183">
          <a:extLst>
            <a:ext uri="{FF2B5EF4-FFF2-40B4-BE49-F238E27FC236}">
              <a16:creationId xmlns:a16="http://schemas.microsoft.com/office/drawing/2014/main" id="{80192963-0594-486C-A535-DD15886BBA4A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7" name="Line 184">
          <a:extLst>
            <a:ext uri="{FF2B5EF4-FFF2-40B4-BE49-F238E27FC236}">
              <a16:creationId xmlns:a16="http://schemas.microsoft.com/office/drawing/2014/main" id="{F9563BDE-3E2A-4411-961F-6EABDDC8C5B8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8" name="Line 185">
          <a:extLst>
            <a:ext uri="{FF2B5EF4-FFF2-40B4-BE49-F238E27FC236}">
              <a16:creationId xmlns:a16="http://schemas.microsoft.com/office/drawing/2014/main" id="{2C0253A3-E68C-4EE1-94E0-70BF0F92FF54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9" name="Line 186">
          <a:extLst>
            <a:ext uri="{FF2B5EF4-FFF2-40B4-BE49-F238E27FC236}">
              <a16:creationId xmlns:a16="http://schemas.microsoft.com/office/drawing/2014/main" id="{FE903198-116C-43A5-8279-48177B37F035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0" name="Line 187">
          <a:extLst>
            <a:ext uri="{FF2B5EF4-FFF2-40B4-BE49-F238E27FC236}">
              <a16:creationId xmlns:a16="http://schemas.microsoft.com/office/drawing/2014/main" id="{1CCA852F-096D-4B3F-A880-A42AE856F804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1" name="Line 46">
          <a:extLst>
            <a:ext uri="{FF2B5EF4-FFF2-40B4-BE49-F238E27FC236}">
              <a16:creationId xmlns:a16="http://schemas.microsoft.com/office/drawing/2014/main" id="{8E70977F-4B7D-455B-AA35-0674F10D7DB3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2" name="Line 47">
          <a:extLst>
            <a:ext uri="{FF2B5EF4-FFF2-40B4-BE49-F238E27FC236}">
              <a16:creationId xmlns:a16="http://schemas.microsoft.com/office/drawing/2014/main" id="{91E08F9C-0597-4784-A81B-9A045432DA44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3" name="Line 48">
          <a:extLst>
            <a:ext uri="{FF2B5EF4-FFF2-40B4-BE49-F238E27FC236}">
              <a16:creationId xmlns:a16="http://schemas.microsoft.com/office/drawing/2014/main" id="{33413FA8-0CB9-4C25-97E6-25645452F771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4" name="Line 49">
          <a:extLst>
            <a:ext uri="{FF2B5EF4-FFF2-40B4-BE49-F238E27FC236}">
              <a16:creationId xmlns:a16="http://schemas.microsoft.com/office/drawing/2014/main" id="{BC8E7559-A0E7-493A-AC97-C90A7AF1B818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5" name="Line 50">
          <a:extLst>
            <a:ext uri="{FF2B5EF4-FFF2-40B4-BE49-F238E27FC236}">
              <a16:creationId xmlns:a16="http://schemas.microsoft.com/office/drawing/2014/main" id="{285B945D-669A-48FA-9048-62A07AA6B4DC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6" name="Line 51">
          <a:extLst>
            <a:ext uri="{FF2B5EF4-FFF2-40B4-BE49-F238E27FC236}">
              <a16:creationId xmlns:a16="http://schemas.microsoft.com/office/drawing/2014/main" id="{0C16B1F4-3BE1-4F68-92FF-62677FA93BBB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7" name="Line 182">
          <a:extLst>
            <a:ext uri="{FF2B5EF4-FFF2-40B4-BE49-F238E27FC236}">
              <a16:creationId xmlns:a16="http://schemas.microsoft.com/office/drawing/2014/main" id="{7342E149-FB2C-48B7-85AF-5BFDF23B5DCC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8" name="Line 183">
          <a:extLst>
            <a:ext uri="{FF2B5EF4-FFF2-40B4-BE49-F238E27FC236}">
              <a16:creationId xmlns:a16="http://schemas.microsoft.com/office/drawing/2014/main" id="{4967B33C-26D4-4EF0-B401-CF8982D8A705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9" name="Line 184">
          <a:extLst>
            <a:ext uri="{FF2B5EF4-FFF2-40B4-BE49-F238E27FC236}">
              <a16:creationId xmlns:a16="http://schemas.microsoft.com/office/drawing/2014/main" id="{2CF77E43-C373-4CFC-9E08-1C61D66D05BE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0" name="Line 185">
          <a:extLst>
            <a:ext uri="{FF2B5EF4-FFF2-40B4-BE49-F238E27FC236}">
              <a16:creationId xmlns:a16="http://schemas.microsoft.com/office/drawing/2014/main" id="{68C4E937-1995-44FF-A9A9-74966D654F25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1" name="Line 186">
          <a:extLst>
            <a:ext uri="{FF2B5EF4-FFF2-40B4-BE49-F238E27FC236}">
              <a16:creationId xmlns:a16="http://schemas.microsoft.com/office/drawing/2014/main" id="{A10FF52E-07DB-4188-B0C5-40DD7B7F66C0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2" name="Line 187">
          <a:extLst>
            <a:ext uri="{FF2B5EF4-FFF2-40B4-BE49-F238E27FC236}">
              <a16:creationId xmlns:a16="http://schemas.microsoft.com/office/drawing/2014/main" id="{D4DD47BC-1EC6-46CA-8187-A1A73578F2B8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3" name="Line 46">
          <a:extLst>
            <a:ext uri="{FF2B5EF4-FFF2-40B4-BE49-F238E27FC236}">
              <a16:creationId xmlns:a16="http://schemas.microsoft.com/office/drawing/2014/main" id="{CE9C0BBE-CA47-40A3-B9A1-69AFFDFD5825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4" name="Line 47">
          <a:extLst>
            <a:ext uri="{FF2B5EF4-FFF2-40B4-BE49-F238E27FC236}">
              <a16:creationId xmlns:a16="http://schemas.microsoft.com/office/drawing/2014/main" id="{525F08E5-F92F-4DC2-A6E6-C63522480232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5" name="Line 48">
          <a:extLst>
            <a:ext uri="{FF2B5EF4-FFF2-40B4-BE49-F238E27FC236}">
              <a16:creationId xmlns:a16="http://schemas.microsoft.com/office/drawing/2014/main" id="{BB748FF5-8CC5-4AA2-A77B-2A640638F20A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6" name="Line 49">
          <a:extLst>
            <a:ext uri="{FF2B5EF4-FFF2-40B4-BE49-F238E27FC236}">
              <a16:creationId xmlns:a16="http://schemas.microsoft.com/office/drawing/2014/main" id="{1B6E07B9-4D99-479D-B531-7260DFA6889E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7" name="Line 50">
          <a:extLst>
            <a:ext uri="{FF2B5EF4-FFF2-40B4-BE49-F238E27FC236}">
              <a16:creationId xmlns:a16="http://schemas.microsoft.com/office/drawing/2014/main" id="{390721F8-390A-4586-860F-194A6A8CD077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8" name="Line 51">
          <a:extLst>
            <a:ext uri="{FF2B5EF4-FFF2-40B4-BE49-F238E27FC236}">
              <a16:creationId xmlns:a16="http://schemas.microsoft.com/office/drawing/2014/main" id="{251A2350-579E-497C-89A8-1A4E397F3D40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9" name="Line 182">
          <a:extLst>
            <a:ext uri="{FF2B5EF4-FFF2-40B4-BE49-F238E27FC236}">
              <a16:creationId xmlns:a16="http://schemas.microsoft.com/office/drawing/2014/main" id="{8A49ACB7-4DCC-42B2-BF92-3710D9AC7255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0" name="Line 183">
          <a:extLst>
            <a:ext uri="{FF2B5EF4-FFF2-40B4-BE49-F238E27FC236}">
              <a16:creationId xmlns:a16="http://schemas.microsoft.com/office/drawing/2014/main" id="{9B7763BA-55C6-4EF3-AE12-E19B60369862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1" name="Line 184">
          <a:extLst>
            <a:ext uri="{FF2B5EF4-FFF2-40B4-BE49-F238E27FC236}">
              <a16:creationId xmlns:a16="http://schemas.microsoft.com/office/drawing/2014/main" id="{64706D45-E3A7-45C2-AA6D-D63928277327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2" name="Line 185">
          <a:extLst>
            <a:ext uri="{FF2B5EF4-FFF2-40B4-BE49-F238E27FC236}">
              <a16:creationId xmlns:a16="http://schemas.microsoft.com/office/drawing/2014/main" id="{76C66885-F8D1-4B63-B117-C6D2C69A67AD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3" name="Line 186">
          <a:extLst>
            <a:ext uri="{FF2B5EF4-FFF2-40B4-BE49-F238E27FC236}">
              <a16:creationId xmlns:a16="http://schemas.microsoft.com/office/drawing/2014/main" id="{26716FDA-8818-44FB-89F1-820101A6F4DA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4" name="Line 187">
          <a:extLst>
            <a:ext uri="{FF2B5EF4-FFF2-40B4-BE49-F238E27FC236}">
              <a16:creationId xmlns:a16="http://schemas.microsoft.com/office/drawing/2014/main" id="{0F4B5D01-CCEF-435B-8016-53A1DB9C02EF}"/>
            </a:ext>
          </a:extLst>
        </xdr:cNvPr>
        <xdr:cNvSpPr>
          <a:spLocks noChangeShapeType="1"/>
        </xdr:cNvSpPr>
      </xdr:nvSpPr>
      <xdr:spPr bwMode="auto">
        <a:xfrm>
          <a:off x="12363450" y="1327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5" name="Line 46">
          <a:extLst>
            <a:ext uri="{FF2B5EF4-FFF2-40B4-BE49-F238E27FC236}">
              <a16:creationId xmlns:a16="http://schemas.microsoft.com/office/drawing/2014/main" id="{9D941DF9-845D-4F99-BC6E-8C14809FB2E3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6" name="Line 47">
          <a:extLst>
            <a:ext uri="{FF2B5EF4-FFF2-40B4-BE49-F238E27FC236}">
              <a16:creationId xmlns:a16="http://schemas.microsoft.com/office/drawing/2014/main" id="{B6A509BD-2194-4AFA-A6F9-EF8F218454A3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7" name="Line 48">
          <a:extLst>
            <a:ext uri="{FF2B5EF4-FFF2-40B4-BE49-F238E27FC236}">
              <a16:creationId xmlns:a16="http://schemas.microsoft.com/office/drawing/2014/main" id="{E98B2ABB-8CE2-48B3-BDB4-FE0518C1E696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8" name="Line 49">
          <a:extLst>
            <a:ext uri="{FF2B5EF4-FFF2-40B4-BE49-F238E27FC236}">
              <a16:creationId xmlns:a16="http://schemas.microsoft.com/office/drawing/2014/main" id="{901D27D3-163E-46B3-BABB-F81B387E2B9A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9" name="Line 50">
          <a:extLst>
            <a:ext uri="{FF2B5EF4-FFF2-40B4-BE49-F238E27FC236}">
              <a16:creationId xmlns:a16="http://schemas.microsoft.com/office/drawing/2014/main" id="{B502B8EA-D82A-49BA-8413-49FC6F4CAA4D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0" name="Line 51">
          <a:extLst>
            <a:ext uri="{FF2B5EF4-FFF2-40B4-BE49-F238E27FC236}">
              <a16:creationId xmlns:a16="http://schemas.microsoft.com/office/drawing/2014/main" id="{E0FAE0CE-B210-45B9-A42A-B31FFAB963EF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1" name="Line 182">
          <a:extLst>
            <a:ext uri="{FF2B5EF4-FFF2-40B4-BE49-F238E27FC236}">
              <a16:creationId xmlns:a16="http://schemas.microsoft.com/office/drawing/2014/main" id="{A5DF794F-59FF-4F9D-9F44-2294ED8443DE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2" name="Line 183">
          <a:extLst>
            <a:ext uri="{FF2B5EF4-FFF2-40B4-BE49-F238E27FC236}">
              <a16:creationId xmlns:a16="http://schemas.microsoft.com/office/drawing/2014/main" id="{489DF798-55FC-4A23-82F8-FB8C65D230B1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3" name="Line 184">
          <a:extLst>
            <a:ext uri="{FF2B5EF4-FFF2-40B4-BE49-F238E27FC236}">
              <a16:creationId xmlns:a16="http://schemas.microsoft.com/office/drawing/2014/main" id="{70D0C806-02DD-4DE4-9755-937C7261A789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4" name="Line 185">
          <a:extLst>
            <a:ext uri="{FF2B5EF4-FFF2-40B4-BE49-F238E27FC236}">
              <a16:creationId xmlns:a16="http://schemas.microsoft.com/office/drawing/2014/main" id="{2F08D99B-3789-4797-BD85-BA314632222C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5" name="Line 186">
          <a:extLst>
            <a:ext uri="{FF2B5EF4-FFF2-40B4-BE49-F238E27FC236}">
              <a16:creationId xmlns:a16="http://schemas.microsoft.com/office/drawing/2014/main" id="{FFA0E47C-36D9-4FD9-872C-CE6A814C6204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6" name="Line 187">
          <a:extLst>
            <a:ext uri="{FF2B5EF4-FFF2-40B4-BE49-F238E27FC236}">
              <a16:creationId xmlns:a16="http://schemas.microsoft.com/office/drawing/2014/main" id="{59AFB532-FDE4-4A82-8168-F56440A8224D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7" name="Line 46">
          <a:extLst>
            <a:ext uri="{FF2B5EF4-FFF2-40B4-BE49-F238E27FC236}">
              <a16:creationId xmlns:a16="http://schemas.microsoft.com/office/drawing/2014/main" id="{DED3E4DE-EEEC-4B2B-B86C-9C4CDA793366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8" name="Line 47">
          <a:extLst>
            <a:ext uri="{FF2B5EF4-FFF2-40B4-BE49-F238E27FC236}">
              <a16:creationId xmlns:a16="http://schemas.microsoft.com/office/drawing/2014/main" id="{33C8EC4B-8096-4894-BFDD-CA79C30EC7C6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09" name="Line 48">
          <a:extLst>
            <a:ext uri="{FF2B5EF4-FFF2-40B4-BE49-F238E27FC236}">
              <a16:creationId xmlns:a16="http://schemas.microsoft.com/office/drawing/2014/main" id="{31DABFBE-6AE6-4FEC-BC48-B25F3024E8F2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0" name="Line 49">
          <a:extLst>
            <a:ext uri="{FF2B5EF4-FFF2-40B4-BE49-F238E27FC236}">
              <a16:creationId xmlns:a16="http://schemas.microsoft.com/office/drawing/2014/main" id="{FE0D8272-9340-42CA-940A-BAD31A5F7C9B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1" name="Line 50">
          <a:extLst>
            <a:ext uri="{FF2B5EF4-FFF2-40B4-BE49-F238E27FC236}">
              <a16:creationId xmlns:a16="http://schemas.microsoft.com/office/drawing/2014/main" id="{C1948C2C-A1B5-4C13-9C04-FF33044794A0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2" name="Line 51">
          <a:extLst>
            <a:ext uri="{FF2B5EF4-FFF2-40B4-BE49-F238E27FC236}">
              <a16:creationId xmlns:a16="http://schemas.microsoft.com/office/drawing/2014/main" id="{69D2ADBA-06AC-4C46-A67C-EFB7B598A6A8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3" name="Line 182">
          <a:extLst>
            <a:ext uri="{FF2B5EF4-FFF2-40B4-BE49-F238E27FC236}">
              <a16:creationId xmlns:a16="http://schemas.microsoft.com/office/drawing/2014/main" id="{C8069C0D-C08E-4169-AAB7-83E93BDFD130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4" name="Line 183">
          <a:extLst>
            <a:ext uri="{FF2B5EF4-FFF2-40B4-BE49-F238E27FC236}">
              <a16:creationId xmlns:a16="http://schemas.microsoft.com/office/drawing/2014/main" id="{5862C758-9001-4D7C-8B6C-98F1B8E6A542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5" name="Line 184">
          <a:extLst>
            <a:ext uri="{FF2B5EF4-FFF2-40B4-BE49-F238E27FC236}">
              <a16:creationId xmlns:a16="http://schemas.microsoft.com/office/drawing/2014/main" id="{DBA54A89-7079-4CCE-9CBC-13E6B9F49111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6" name="Line 185">
          <a:extLst>
            <a:ext uri="{FF2B5EF4-FFF2-40B4-BE49-F238E27FC236}">
              <a16:creationId xmlns:a16="http://schemas.microsoft.com/office/drawing/2014/main" id="{75BF7282-3FD7-40E1-98AD-24D3BBFBF68B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7" name="Line 186">
          <a:extLst>
            <a:ext uri="{FF2B5EF4-FFF2-40B4-BE49-F238E27FC236}">
              <a16:creationId xmlns:a16="http://schemas.microsoft.com/office/drawing/2014/main" id="{73F06C46-2537-4F0C-8BDA-4BC2CB118560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8" name="Line 187">
          <a:extLst>
            <a:ext uri="{FF2B5EF4-FFF2-40B4-BE49-F238E27FC236}">
              <a16:creationId xmlns:a16="http://schemas.microsoft.com/office/drawing/2014/main" id="{11F4B47F-BD94-4498-813B-CC966E20329E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19" name="Line 46">
          <a:extLst>
            <a:ext uri="{FF2B5EF4-FFF2-40B4-BE49-F238E27FC236}">
              <a16:creationId xmlns:a16="http://schemas.microsoft.com/office/drawing/2014/main" id="{72D8C878-3F01-4ACE-8728-AAA8556B9F62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0" name="Line 47">
          <a:extLst>
            <a:ext uri="{FF2B5EF4-FFF2-40B4-BE49-F238E27FC236}">
              <a16:creationId xmlns:a16="http://schemas.microsoft.com/office/drawing/2014/main" id="{FB241BE8-8700-447D-B0F3-A2F0DCF50191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1" name="Line 48">
          <a:extLst>
            <a:ext uri="{FF2B5EF4-FFF2-40B4-BE49-F238E27FC236}">
              <a16:creationId xmlns:a16="http://schemas.microsoft.com/office/drawing/2014/main" id="{BB6822A0-DB70-46D2-85D6-D6A9FAFBDE22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2" name="Line 49">
          <a:extLst>
            <a:ext uri="{FF2B5EF4-FFF2-40B4-BE49-F238E27FC236}">
              <a16:creationId xmlns:a16="http://schemas.microsoft.com/office/drawing/2014/main" id="{A5E9BB13-C284-458C-8CF3-011AF8F0AD4D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3" name="Line 50">
          <a:extLst>
            <a:ext uri="{FF2B5EF4-FFF2-40B4-BE49-F238E27FC236}">
              <a16:creationId xmlns:a16="http://schemas.microsoft.com/office/drawing/2014/main" id="{640A8276-79FA-41E1-B25D-D32BAC791860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4" name="Line 51">
          <a:extLst>
            <a:ext uri="{FF2B5EF4-FFF2-40B4-BE49-F238E27FC236}">
              <a16:creationId xmlns:a16="http://schemas.microsoft.com/office/drawing/2014/main" id="{5F240F33-E953-4E91-B190-C370AB411AA4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5" name="Line 182">
          <a:extLst>
            <a:ext uri="{FF2B5EF4-FFF2-40B4-BE49-F238E27FC236}">
              <a16:creationId xmlns:a16="http://schemas.microsoft.com/office/drawing/2014/main" id="{86D5817D-4103-490F-974E-4B9FAFF92D1E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6" name="Line 183">
          <a:extLst>
            <a:ext uri="{FF2B5EF4-FFF2-40B4-BE49-F238E27FC236}">
              <a16:creationId xmlns:a16="http://schemas.microsoft.com/office/drawing/2014/main" id="{278DDFF7-0674-4321-BFAE-B9E09F4FDD9C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7" name="Line 184">
          <a:extLst>
            <a:ext uri="{FF2B5EF4-FFF2-40B4-BE49-F238E27FC236}">
              <a16:creationId xmlns:a16="http://schemas.microsoft.com/office/drawing/2014/main" id="{8CCE0F62-7F01-4B07-9B91-6CBDE661161A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8" name="Line 185">
          <a:extLst>
            <a:ext uri="{FF2B5EF4-FFF2-40B4-BE49-F238E27FC236}">
              <a16:creationId xmlns:a16="http://schemas.microsoft.com/office/drawing/2014/main" id="{EDE41980-54C0-4245-A375-13DE9B3FBA8C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9" name="Line 186">
          <a:extLst>
            <a:ext uri="{FF2B5EF4-FFF2-40B4-BE49-F238E27FC236}">
              <a16:creationId xmlns:a16="http://schemas.microsoft.com/office/drawing/2014/main" id="{F763F06A-ED42-4D03-8B82-3434D6474A85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0" name="Line 187">
          <a:extLst>
            <a:ext uri="{FF2B5EF4-FFF2-40B4-BE49-F238E27FC236}">
              <a16:creationId xmlns:a16="http://schemas.microsoft.com/office/drawing/2014/main" id="{2373F9E1-E87C-4FCA-BA80-B83BF36C95EC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1" name="Line 46">
          <a:extLst>
            <a:ext uri="{FF2B5EF4-FFF2-40B4-BE49-F238E27FC236}">
              <a16:creationId xmlns:a16="http://schemas.microsoft.com/office/drawing/2014/main" id="{961CEF23-827D-4621-A6D9-7AAA97A2B2B6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2" name="Line 47">
          <a:extLst>
            <a:ext uri="{FF2B5EF4-FFF2-40B4-BE49-F238E27FC236}">
              <a16:creationId xmlns:a16="http://schemas.microsoft.com/office/drawing/2014/main" id="{27D5451F-4355-4984-8C55-E304CA56D147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3" name="Line 48">
          <a:extLst>
            <a:ext uri="{FF2B5EF4-FFF2-40B4-BE49-F238E27FC236}">
              <a16:creationId xmlns:a16="http://schemas.microsoft.com/office/drawing/2014/main" id="{C10DB6D1-1EC2-485A-A57A-04EB58726C1A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4" name="Line 49">
          <a:extLst>
            <a:ext uri="{FF2B5EF4-FFF2-40B4-BE49-F238E27FC236}">
              <a16:creationId xmlns:a16="http://schemas.microsoft.com/office/drawing/2014/main" id="{35C540ED-9719-4B7D-9A9A-A9080974D575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5" name="Line 50">
          <a:extLst>
            <a:ext uri="{FF2B5EF4-FFF2-40B4-BE49-F238E27FC236}">
              <a16:creationId xmlns:a16="http://schemas.microsoft.com/office/drawing/2014/main" id="{8AC780B8-4F08-40F4-9150-FB07B564E16C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6" name="Line 51">
          <a:extLst>
            <a:ext uri="{FF2B5EF4-FFF2-40B4-BE49-F238E27FC236}">
              <a16:creationId xmlns:a16="http://schemas.microsoft.com/office/drawing/2014/main" id="{FD330617-9346-408E-946E-377FE8DA1FEA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7" name="Line 182">
          <a:extLst>
            <a:ext uri="{FF2B5EF4-FFF2-40B4-BE49-F238E27FC236}">
              <a16:creationId xmlns:a16="http://schemas.microsoft.com/office/drawing/2014/main" id="{AA588C15-A1A7-4601-B78E-E608DF94F730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8" name="Line 183">
          <a:extLst>
            <a:ext uri="{FF2B5EF4-FFF2-40B4-BE49-F238E27FC236}">
              <a16:creationId xmlns:a16="http://schemas.microsoft.com/office/drawing/2014/main" id="{C3539D1B-F5E8-4DA2-92CF-3BA8BA634DFB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39" name="Line 184">
          <a:extLst>
            <a:ext uri="{FF2B5EF4-FFF2-40B4-BE49-F238E27FC236}">
              <a16:creationId xmlns:a16="http://schemas.microsoft.com/office/drawing/2014/main" id="{C88072A4-C7A5-4812-9220-BF03DFFEEDAD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40" name="Line 185">
          <a:extLst>
            <a:ext uri="{FF2B5EF4-FFF2-40B4-BE49-F238E27FC236}">
              <a16:creationId xmlns:a16="http://schemas.microsoft.com/office/drawing/2014/main" id="{F1BBC523-F44F-450A-8C9F-7466DA4A9556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41" name="Line 186">
          <a:extLst>
            <a:ext uri="{FF2B5EF4-FFF2-40B4-BE49-F238E27FC236}">
              <a16:creationId xmlns:a16="http://schemas.microsoft.com/office/drawing/2014/main" id="{B2AAC2BF-7C42-40F7-8A64-BBB79D127755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42" name="Line 187">
          <a:extLst>
            <a:ext uri="{FF2B5EF4-FFF2-40B4-BE49-F238E27FC236}">
              <a16:creationId xmlns:a16="http://schemas.microsoft.com/office/drawing/2014/main" id="{E99BA14D-5C60-459B-BB5F-2282B26ACE96}"/>
            </a:ext>
          </a:extLst>
        </xdr:cNvPr>
        <xdr:cNvSpPr>
          <a:spLocks noChangeShapeType="1"/>
        </xdr:cNvSpPr>
      </xdr:nvSpPr>
      <xdr:spPr bwMode="auto">
        <a:xfrm>
          <a:off x="12363450" y="1308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1609724</xdr:colOff>
      <xdr:row>0</xdr:row>
      <xdr:rowOff>1222429</xdr:rowOff>
    </xdr:to>
    <xdr:pic>
      <xdr:nvPicPr>
        <xdr:cNvPr id="343" name="圖片 15">
          <a:extLst>
            <a:ext uri="{FF2B5EF4-FFF2-40B4-BE49-F238E27FC236}">
              <a16:creationId xmlns:a16="http://schemas.microsoft.com/office/drawing/2014/main" id="{95ADADA7-29BA-4DC9-B9D1-6DE33E3AD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" name="Line 46">
          <a:extLst>
            <a:ext uri="{FF2B5EF4-FFF2-40B4-BE49-F238E27FC236}">
              <a16:creationId xmlns:a16="http://schemas.microsoft.com/office/drawing/2014/main" id="{5457C9CD-7759-46F9-8293-C3DD933B208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" name="Line 47">
          <a:extLst>
            <a:ext uri="{FF2B5EF4-FFF2-40B4-BE49-F238E27FC236}">
              <a16:creationId xmlns:a16="http://schemas.microsoft.com/office/drawing/2014/main" id="{3F052EDF-BCC1-474C-9298-AB5C5C3C9EA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" name="Line 48">
          <a:extLst>
            <a:ext uri="{FF2B5EF4-FFF2-40B4-BE49-F238E27FC236}">
              <a16:creationId xmlns:a16="http://schemas.microsoft.com/office/drawing/2014/main" id="{79A2A6BD-E880-4F3E-8274-D067ADE914A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0" name="Line 49">
          <a:extLst>
            <a:ext uri="{FF2B5EF4-FFF2-40B4-BE49-F238E27FC236}">
              <a16:creationId xmlns:a16="http://schemas.microsoft.com/office/drawing/2014/main" id="{074CA9A2-41DC-4577-AEB9-C607F5664BF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1" name="Line 50">
          <a:extLst>
            <a:ext uri="{FF2B5EF4-FFF2-40B4-BE49-F238E27FC236}">
              <a16:creationId xmlns:a16="http://schemas.microsoft.com/office/drawing/2014/main" id="{B8F265CB-041D-461D-BB57-834799B779B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2" name="Line 51">
          <a:extLst>
            <a:ext uri="{FF2B5EF4-FFF2-40B4-BE49-F238E27FC236}">
              <a16:creationId xmlns:a16="http://schemas.microsoft.com/office/drawing/2014/main" id="{1D4E66AD-8827-44A4-B6CE-336D15CF159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3" name="Line 182">
          <a:extLst>
            <a:ext uri="{FF2B5EF4-FFF2-40B4-BE49-F238E27FC236}">
              <a16:creationId xmlns:a16="http://schemas.microsoft.com/office/drawing/2014/main" id="{5ECF3C62-7FA2-4BED-B538-926CD54A9E7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4" name="Line 183">
          <a:extLst>
            <a:ext uri="{FF2B5EF4-FFF2-40B4-BE49-F238E27FC236}">
              <a16:creationId xmlns:a16="http://schemas.microsoft.com/office/drawing/2014/main" id="{9B74654B-B985-405B-B33E-E1BD5D35D97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5" name="Line 184">
          <a:extLst>
            <a:ext uri="{FF2B5EF4-FFF2-40B4-BE49-F238E27FC236}">
              <a16:creationId xmlns:a16="http://schemas.microsoft.com/office/drawing/2014/main" id="{E36D76C1-1068-41C5-9817-73523775B5B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6" name="Line 185">
          <a:extLst>
            <a:ext uri="{FF2B5EF4-FFF2-40B4-BE49-F238E27FC236}">
              <a16:creationId xmlns:a16="http://schemas.microsoft.com/office/drawing/2014/main" id="{B96D90A9-4EA7-49DD-B73F-82FFC1D0076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7" name="Line 186">
          <a:extLst>
            <a:ext uri="{FF2B5EF4-FFF2-40B4-BE49-F238E27FC236}">
              <a16:creationId xmlns:a16="http://schemas.microsoft.com/office/drawing/2014/main" id="{53BDFC7B-C317-414B-A939-7A14312E94D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8" name="Line 187">
          <a:extLst>
            <a:ext uri="{FF2B5EF4-FFF2-40B4-BE49-F238E27FC236}">
              <a16:creationId xmlns:a16="http://schemas.microsoft.com/office/drawing/2014/main" id="{87C64ACF-1546-44B4-96FE-2DA98663540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9" name="Line 46">
          <a:extLst>
            <a:ext uri="{FF2B5EF4-FFF2-40B4-BE49-F238E27FC236}">
              <a16:creationId xmlns:a16="http://schemas.microsoft.com/office/drawing/2014/main" id="{29466C65-78CE-4484-BC31-FE791F82CE6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" name="Line 47">
          <a:extLst>
            <a:ext uri="{FF2B5EF4-FFF2-40B4-BE49-F238E27FC236}">
              <a16:creationId xmlns:a16="http://schemas.microsoft.com/office/drawing/2014/main" id="{82787524-F1BD-43F8-B083-EE1D42D81C2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" name="Line 48">
          <a:extLst>
            <a:ext uri="{FF2B5EF4-FFF2-40B4-BE49-F238E27FC236}">
              <a16:creationId xmlns:a16="http://schemas.microsoft.com/office/drawing/2014/main" id="{404FDB29-7045-4848-BABE-9EFF20FD17C5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" name="Line 49">
          <a:extLst>
            <a:ext uri="{FF2B5EF4-FFF2-40B4-BE49-F238E27FC236}">
              <a16:creationId xmlns:a16="http://schemas.microsoft.com/office/drawing/2014/main" id="{8B3DEB3C-33B1-4234-B9A3-5A3A7B79ADA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" name="Line 50">
          <a:extLst>
            <a:ext uri="{FF2B5EF4-FFF2-40B4-BE49-F238E27FC236}">
              <a16:creationId xmlns:a16="http://schemas.microsoft.com/office/drawing/2014/main" id="{6190A937-4C3E-4300-85C4-1E89A32B710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4" name="Line 51">
          <a:extLst>
            <a:ext uri="{FF2B5EF4-FFF2-40B4-BE49-F238E27FC236}">
              <a16:creationId xmlns:a16="http://schemas.microsoft.com/office/drawing/2014/main" id="{2519CDB3-4FDA-4BC2-BC69-61064E34C12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5" name="Line 182">
          <a:extLst>
            <a:ext uri="{FF2B5EF4-FFF2-40B4-BE49-F238E27FC236}">
              <a16:creationId xmlns:a16="http://schemas.microsoft.com/office/drawing/2014/main" id="{33FD1F1D-5138-4809-B899-237898ED0BF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" name="Line 183">
          <a:extLst>
            <a:ext uri="{FF2B5EF4-FFF2-40B4-BE49-F238E27FC236}">
              <a16:creationId xmlns:a16="http://schemas.microsoft.com/office/drawing/2014/main" id="{19887198-E9BB-490D-A4F3-A2D8A05FB24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" name="Line 184">
          <a:extLst>
            <a:ext uri="{FF2B5EF4-FFF2-40B4-BE49-F238E27FC236}">
              <a16:creationId xmlns:a16="http://schemas.microsoft.com/office/drawing/2014/main" id="{016AC5A3-BC19-41D5-8B77-1509F913611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" name="Line 185">
          <a:extLst>
            <a:ext uri="{FF2B5EF4-FFF2-40B4-BE49-F238E27FC236}">
              <a16:creationId xmlns:a16="http://schemas.microsoft.com/office/drawing/2014/main" id="{79328AAB-F265-43C2-959E-2C3BD0480B5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" name="Line 186">
          <a:extLst>
            <a:ext uri="{FF2B5EF4-FFF2-40B4-BE49-F238E27FC236}">
              <a16:creationId xmlns:a16="http://schemas.microsoft.com/office/drawing/2014/main" id="{CF3E8446-FECE-4477-B267-627A6891029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" name="Line 187">
          <a:extLst>
            <a:ext uri="{FF2B5EF4-FFF2-40B4-BE49-F238E27FC236}">
              <a16:creationId xmlns:a16="http://schemas.microsoft.com/office/drawing/2014/main" id="{680C5D3B-79E6-4DF8-A7D1-D780BFD0428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" name="Line 46">
          <a:extLst>
            <a:ext uri="{FF2B5EF4-FFF2-40B4-BE49-F238E27FC236}">
              <a16:creationId xmlns:a16="http://schemas.microsoft.com/office/drawing/2014/main" id="{2B46DEAA-10E5-4C8A-85DF-52AEA8BE1E9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" name="Line 47">
          <a:extLst>
            <a:ext uri="{FF2B5EF4-FFF2-40B4-BE49-F238E27FC236}">
              <a16:creationId xmlns:a16="http://schemas.microsoft.com/office/drawing/2014/main" id="{0A6C1BBF-45B0-48FF-B3D4-F0D23AECEF1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" name="Line 48">
          <a:extLst>
            <a:ext uri="{FF2B5EF4-FFF2-40B4-BE49-F238E27FC236}">
              <a16:creationId xmlns:a16="http://schemas.microsoft.com/office/drawing/2014/main" id="{72D64544-B65F-4A16-A007-45687D2913F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" name="Line 49">
          <a:extLst>
            <a:ext uri="{FF2B5EF4-FFF2-40B4-BE49-F238E27FC236}">
              <a16:creationId xmlns:a16="http://schemas.microsoft.com/office/drawing/2014/main" id="{AD0F25AB-B4E1-4F5A-AEFE-AB282ABEFD3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" name="Line 50">
          <a:extLst>
            <a:ext uri="{FF2B5EF4-FFF2-40B4-BE49-F238E27FC236}">
              <a16:creationId xmlns:a16="http://schemas.microsoft.com/office/drawing/2014/main" id="{F28BB84C-3AA4-402B-BD2D-6E25D677B9A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" name="Line 51">
          <a:extLst>
            <a:ext uri="{FF2B5EF4-FFF2-40B4-BE49-F238E27FC236}">
              <a16:creationId xmlns:a16="http://schemas.microsoft.com/office/drawing/2014/main" id="{37C22B16-670E-4C61-B6CD-F6D4C338202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" name="Line 182">
          <a:extLst>
            <a:ext uri="{FF2B5EF4-FFF2-40B4-BE49-F238E27FC236}">
              <a16:creationId xmlns:a16="http://schemas.microsoft.com/office/drawing/2014/main" id="{393D7CC9-7D2B-41E2-A7DF-B9B1CDFF7AE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" name="Line 183">
          <a:extLst>
            <a:ext uri="{FF2B5EF4-FFF2-40B4-BE49-F238E27FC236}">
              <a16:creationId xmlns:a16="http://schemas.microsoft.com/office/drawing/2014/main" id="{6753CD80-3363-47C6-8EC3-D2F56923C24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9" name="Line 184">
          <a:extLst>
            <a:ext uri="{FF2B5EF4-FFF2-40B4-BE49-F238E27FC236}">
              <a16:creationId xmlns:a16="http://schemas.microsoft.com/office/drawing/2014/main" id="{27DF4B54-2772-4C27-874B-067FDF79A49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40" name="Line 185">
          <a:extLst>
            <a:ext uri="{FF2B5EF4-FFF2-40B4-BE49-F238E27FC236}">
              <a16:creationId xmlns:a16="http://schemas.microsoft.com/office/drawing/2014/main" id="{B9B3A58F-7623-4F1B-AE8D-FAC664A80C5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41" name="Line 186">
          <a:extLst>
            <a:ext uri="{FF2B5EF4-FFF2-40B4-BE49-F238E27FC236}">
              <a16:creationId xmlns:a16="http://schemas.microsoft.com/office/drawing/2014/main" id="{D9DD2E46-45C2-475C-B104-C7FD79CB6F1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42" name="Line 187">
          <a:extLst>
            <a:ext uri="{FF2B5EF4-FFF2-40B4-BE49-F238E27FC236}">
              <a16:creationId xmlns:a16="http://schemas.microsoft.com/office/drawing/2014/main" id="{B557CC93-98C5-4CD1-B046-86913E57F5D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43" name="Line 46">
          <a:extLst>
            <a:ext uri="{FF2B5EF4-FFF2-40B4-BE49-F238E27FC236}">
              <a16:creationId xmlns:a16="http://schemas.microsoft.com/office/drawing/2014/main" id="{031C950F-CBB9-49CF-B8FF-EC344328AA9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44" name="Line 47">
          <a:extLst>
            <a:ext uri="{FF2B5EF4-FFF2-40B4-BE49-F238E27FC236}">
              <a16:creationId xmlns:a16="http://schemas.microsoft.com/office/drawing/2014/main" id="{1E706A7A-48FE-437E-8618-494D6DF7899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45" name="Line 48">
          <a:extLst>
            <a:ext uri="{FF2B5EF4-FFF2-40B4-BE49-F238E27FC236}">
              <a16:creationId xmlns:a16="http://schemas.microsoft.com/office/drawing/2014/main" id="{2D8B99E5-08ED-477A-A2A1-966B2C32ED6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46" name="Line 49">
          <a:extLst>
            <a:ext uri="{FF2B5EF4-FFF2-40B4-BE49-F238E27FC236}">
              <a16:creationId xmlns:a16="http://schemas.microsoft.com/office/drawing/2014/main" id="{CC36406B-EBCC-472C-AD04-792C8FA0DF2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47" name="Line 50">
          <a:extLst>
            <a:ext uri="{FF2B5EF4-FFF2-40B4-BE49-F238E27FC236}">
              <a16:creationId xmlns:a16="http://schemas.microsoft.com/office/drawing/2014/main" id="{DCE20F9D-F564-494E-9DB5-F75778456FB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48" name="Line 51">
          <a:extLst>
            <a:ext uri="{FF2B5EF4-FFF2-40B4-BE49-F238E27FC236}">
              <a16:creationId xmlns:a16="http://schemas.microsoft.com/office/drawing/2014/main" id="{D8EB4541-1531-4E52-BD81-219A4F8504B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49" name="Line 182">
          <a:extLst>
            <a:ext uri="{FF2B5EF4-FFF2-40B4-BE49-F238E27FC236}">
              <a16:creationId xmlns:a16="http://schemas.microsoft.com/office/drawing/2014/main" id="{D547D5D4-1A4E-4CF6-93BF-389B888C257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50" name="Line 183">
          <a:extLst>
            <a:ext uri="{FF2B5EF4-FFF2-40B4-BE49-F238E27FC236}">
              <a16:creationId xmlns:a16="http://schemas.microsoft.com/office/drawing/2014/main" id="{9A43F078-35B0-4D0D-AEF4-29713ABB70D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51" name="Line 184">
          <a:extLst>
            <a:ext uri="{FF2B5EF4-FFF2-40B4-BE49-F238E27FC236}">
              <a16:creationId xmlns:a16="http://schemas.microsoft.com/office/drawing/2014/main" id="{BFF77E39-3F3B-4348-ABE4-099AD91B0DA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52" name="Line 185">
          <a:extLst>
            <a:ext uri="{FF2B5EF4-FFF2-40B4-BE49-F238E27FC236}">
              <a16:creationId xmlns:a16="http://schemas.microsoft.com/office/drawing/2014/main" id="{3014B5C6-580B-45D1-8BFD-1564D950DEF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53" name="Line 186">
          <a:extLst>
            <a:ext uri="{FF2B5EF4-FFF2-40B4-BE49-F238E27FC236}">
              <a16:creationId xmlns:a16="http://schemas.microsoft.com/office/drawing/2014/main" id="{D8D30B05-5854-4729-A37B-889D3C18692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54" name="Line 187">
          <a:extLst>
            <a:ext uri="{FF2B5EF4-FFF2-40B4-BE49-F238E27FC236}">
              <a16:creationId xmlns:a16="http://schemas.microsoft.com/office/drawing/2014/main" id="{AAFB8929-DBD5-4A3C-8904-2D600C6BBFF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55" name="Line 46">
          <a:extLst>
            <a:ext uri="{FF2B5EF4-FFF2-40B4-BE49-F238E27FC236}">
              <a16:creationId xmlns:a16="http://schemas.microsoft.com/office/drawing/2014/main" id="{EC6C1815-E7EF-4E4E-BD8D-DF5CA493639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56" name="Line 47">
          <a:extLst>
            <a:ext uri="{FF2B5EF4-FFF2-40B4-BE49-F238E27FC236}">
              <a16:creationId xmlns:a16="http://schemas.microsoft.com/office/drawing/2014/main" id="{101A1891-62E8-4DAB-84BB-493690A7916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57" name="Line 48">
          <a:extLst>
            <a:ext uri="{FF2B5EF4-FFF2-40B4-BE49-F238E27FC236}">
              <a16:creationId xmlns:a16="http://schemas.microsoft.com/office/drawing/2014/main" id="{5B21C325-643C-48A8-BF3D-AEF41F47081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58" name="Line 49">
          <a:extLst>
            <a:ext uri="{FF2B5EF4-FFF2-40B4-BE49-F238E27FC236}">
              <a16:creationId xmlns:a16="http://schemas.microsoft.com/office/drawing/2014/main" id="{F7DD8B75-DFFF-4669-A16B-375193B8E9B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59" name="Line 50">
          <a:extLst>
            <a:ext uri="{FF2B5EF4-FFF2-40B4-BE49-F238E27FC236}">
              <a16:creationId xmlns:a16="http://schemas.microsoft.com/office/drawing/2014/main" id="{9B8F066F-C1D8-41D6-B0CE-7ECBA3011C4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60" name="Line 51">
          <a:extLst>
            <a:ext uri="{FF2B5EF4-FFF2-40B4-BE49-F238E27FC236}">
              <a16:creationId xmlns:a16="http://schemas.microsoft.com/office/drawing/2014/main" id="{CE3C0AB4-0AC0-4807-A5FE-D82123DBA79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61" name="Line 182">
          <a:extLst>
            <a:ext uri="{FF2B5EF4-FFF2-40B4-BE49-F238E27FC236}">
              <a16:creationId xmlns:a16="http://schemas.microsoft.com/office/drawing/2014/main" id="{23D7E953-7AD4-422A-8306-5255B413167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62" name="Line 183">
          <a:extLst>
            <a:ext uri="{FF2B5EF4-FFF2-40B4-BE49-F238E27FC236}">
              <a16:creationId xmlns:a16="http://schemas.microsoft.com/office/drawing/2014/main" id="{77DD7CDF-C1E4-4BF8-8FE0-DB7E98CBBDF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63" name="Line 184">
          <a:extLst>
            <a:ext uri="{FF2B5EF4-FFF2-40B4-BE49-F238E27FC236}">
              <a16:creationId xmlns:a16="http://schemas.microsoft.com/office/drawing/2014/main" id="{0C218113-8429-4907-AD6E-EA35640B240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64" name="Line 185">
          <a:extLst>
            <a:ext uri="{FF2B5EF4-FFF2-40B4-BE49-F238E27FC236}">
              <a16:creationId xmlns:a16="http://schemas.microsoft.com/office/drawing/2014/main" id="{99BB616F-9F6D-4796-853F-11830849491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65" name="Line 186">
          <a:extLst>
            <a:ext uri="{FF2B5EF4-FFF2-40B4-BE49-F238E27FC236}">
              <a16:creationId xmlns:a16="http://schemas.microsoft.com/office/drawing/2014/main" id="{3ABA73A1-C7B4-4913-93A4-96ABA51855A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66" name="Line 187">
          <a:extLst>
            <a:ext uri="{FF2B5EF4-FFF2-40B4-BE49-F238E27FC236}">
              <a16:creationId xmlns:a16="http://schemas.microsoft.com/office/drawing/2014/main" id="{6BA2A57F-1FD7-4571-8430-6627705EA7C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67" name="Line 46">
          <a:extLst>
            <a:ext uri="{FF2B5EF4-FFF2-40B4-BE49-F238E27FC236}">
              <a16:creationId xmlns:a16="http://schemas.microsoft.com/office/drawing/2014/main" id="{FA1DFB15-DBFD-45E1-AF3D-23F63B7DF6A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68" name="Line 47">
          <a:extLst>
            <a:ext uri="{FF2B5EF4-FFF2-40B4-BE49-F238E27FC236}">
              <a16:creationId xmlns:a16="http://schemas.microsoft.com/office/drawing/2014/main" id="{FC8A9ED0-BB10-4A75-937B-3D663A7B35B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69" name="Line 48">
          <a:extLst>
            <a:ext uri="{FF2B5EF4-FFF2-40B4-BE49-F238E27FC236}">
              <a16:creationId xmlns:a16="http://schemas.microsoft.com/office/drawing/2014/main" id="{AFCE5334-FCD4-4106-BD11-EEBCDC5F200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0" name="Line 49">
          <a:extLst>
            <a:ext uri="{FF2B5EF4-FFF2-40B4-BE49-F238E27FC236}">
              <a16:creationId xmlns:a16="http://schemas.microsoft.com/office/drawing/2014/main" id="{74091AAB-966C-49BD-A376-4816074D6A2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1" name="Line 50">
          <a:extLst>
            <a:ext uri="{FF2B5EF4-FFF2-40B4-BE49-F238E27FC236}">
              <a16:creationId xmlns:a16="http://schemas.microsoft.com/office/drawing/2014/main" id="{5B3D1C01-3EA9-4C93-A628-9ED7E9F16BB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2" name="Line 51">
          <a:extLst>
            <a:ext uri="{FF2B5EF4-FFF2-40B4-BE49-F238E27FC236}">
              <a16:creationId xmlns:a16="http://schemas.microsoft.com/office/drawing/2014/main" id="{8FC627EB-4351-4D80-9C2D-714FA645F2D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3" name="Line 182">
          <a:extLst>
            <a:ext uri="{FF2B5EF4-FFF2-40B4-BE49-F238E27FC236}">
              <a16:creationId xmlns:a16="http://schemas.microsoft.com/office/drawing/2014/main" id="{08FE1390-EB22-4A04-9257-A791E1E0A997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4" name="Line 183">
          <a:extLst>
            <a:ext uri="{FF2B5EF4-FFF2-40B4-BE49-F238E27FC236}">
              <a16:creationId xmlns:a16="http://schemas.microsoft.com/office/drawing/2014/main" id="{31D713EE-5C9B-4F18-BFDE-EEF9A4AF35D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5" name="Line 184">
          <a:extLst>
            <a:ext uri="{FF2B5EF4-FFF2-40B4-BE49-F238E27FC236}">
              <a16:creationId xmlns:a16="http://schemas.microsoft.com/office/drawing/2014/main" id="{3A931C74-A330-4C1F-89C4-01F9061FF0C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6" name="Line 185">
          <a:extLst>
            <a:ext uri="{FF2B5EF4-FFF2-40B4-BE49-F238E27FC236}">
              <a16:creationId xmlns:a16="http://schemas.microsoft.com/office/drawing/2014/main" id="{89AFAFEC-3DB4-4AD1-B8C4-622141CAC25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7" name="Line 186">
          <a:extLst>
            <a:ext uri="{FF2B5EF4-FFF2-40B4-BE49-F238E27FC236}">
              <a16:creationId xmlns:a16="http://schemas.microsoft.com/office/drawing/2014/main" id="{F617B678-8526-4CA8-8235-6BCD96DC164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8" name="Line 187">
          <a:extLst>
            <a:ext uri="{FF2B5EF4-FFF2-40B4-BE49-F238E27FC236}">
              <a16:creationId xmlns:a16="http://schemas.microsoft.com/office/drawing/2014/main" id="{0A2C59BF-B8FD-4483-AEF7-DE8F08E8705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79" name="Line 46">
          <a:extLst>
            <a:ext uri="{FF2B5EF4-FFF2-40B4-BE49-F238E27FC236}">
              <a16:creationId xmlns:a16="http://schemas.microsoft.com/office/drawing/2014/main" id="{0A631E4E-D58C-406E-8D3B-444B79EE052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0" name="Line 47">
          <a:extLst>
            <a:ext uri="{FF2B5EF4-FFF2-40B4-BE49-F238E27FC236}">
              <a16:creationId xmlns:a16="http://schemas.microsoft.com/office/drawing/2014/main" id="{D61BA83D-2945-4AE1-BA74-6C5BC923629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1" name="Line 48">
          <a:extLst>
            <a:ext uri="{FF2B5EF4-FFF2-40B4-BE49-F238E27FC236}">
              <a16:creationId xmlns:a16="http://schemas.microsoft.com/office/drawing/2014/main" id="{E818256D-FA74-434F-960E-641D2D77BA2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2" name="Line 49">
          <a:extLst>
            <a:ext uri="{FF2B5EF4-FFF2-40B4-BE49-F238E27FC236}">
              <a16:creationId xmlns:a16="http://schemas.microsoft.com/office/drawing/2014/main" id="{19686937-54CB-4A1C-BFF7-66EF71C9984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3" name="Line 50">
          <a:extLst>
            <a:ext uri="{FF2B5EF4-FFF2-40B4-BE49-F238E27FC236}">
              <a16:creationId xmlns:a16="http://schemas.microsoft.com/office/drawing/2014/main" id="{DC8E8DDC-A56E-49FF-9268-8A10F57CCCD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4" name="Line 51">
          <a:extLst>
            <a:ext uri="{FF2B5EF4-FFF2-40B4-BE49-F238E27FC236}">
              <a16:creationId xmlns:a16="http://schemas.microsoft.com/office/drawing/2014/main" id="{CB073E9B-E47B-4E1E-BE07-BE96CB5BE427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5" name="Line 182">
          <a:extLst>
            <a:ext uri="{FF2B5EF4-FFF2-40B4-BE49-F238E27FC236}">
              <a16:creationId xmlns:a16="http://schemas.microsoft.com/office/drawing/2014/main" id="{82A800CB-20B0-4027-9A63-685CDDF75C2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6" name="Line 183">
          <a:extLst>
            <a:ext uri="{FF2B5EF4-FFF2-40B4-BE49-F238E27FC236}">
              <a16:creationId xmlns:a16="http://schemas.microsoft.com/office/drawing/2014/main" id="{62693A0A-5A38-4A71-A399-B60164E8694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7" name="Line 184">
          <a:extLst>
            <a:ext uri="{FF2B5EF4-FFF2-40B4-BE49-F238E27FC236}">
              <a16:creationId xmlns:a16="http://schemas.microsoft.com/office/drawing/2014/main" id="{14693EEF-332E-4688-9399-58244A25648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8" name="Line 185">
          <a:extLst>
            <a:ext uri="{FF2B5EF4-FFF2-40B4-BE49-F238E27FC236}">
              <a16:creationId xmlns:a16="http://schemas.microsoft.com/office/drawing/2014/main" id="{705E7173-1138-436D-8BF5-4AFABB0F2D6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89" name="Line 186">
          <a:extLst>
            <a:ext uri="{FF2B5EF4-FFF2-40B4-BE49-F238E27FC236}">
              <a16:creationId xmlns:a16="http://schemas.microsoft.com/office/drawing/2014/main" id="{1BB1DAC5-27F0-4419-877B-0452B1C359A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0" name="Line 187">
          <a:extLst>
            <a:ext uri="{FF2B5EF4-FFF2-40B4-BE49-F238E27FC236}">
              <a16:creationId xmlns:a16="http://schemas.microsoft.com/office/drawing/2014/main" id="{E261423F-72B8-49A9-8B63-1932E0CDA2E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1" name="Line 46">
          <a:extLst>
            <a:ext uri="{FF2B5EF4-FFF2-40B4-BE49-F238E27FC236}">
              <a16:creationId xmlns:a16="http://schemas.microsoft.com/office/drawing/2014/main" id="{341CDEE4-D121-4EF6-955F-509A0C6384D5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2" name="Line 47">
          <a:extLst>
            <a:ext uri="{FF2B5EF4-FFF2-40B4-BE49-F238E27FC236}">
              <a16:creationId xmlns:a16="http://schemas.microsoft.com/office/drawing/2014/main" id="{0731AE72-EF4D-4E07-8DAA-CB9F88933B6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3" name="Line 48">
          <a:extLst>
            <a:ext uri="{FF2B5EF4-FFF2-40B4-BE49-F238E27FC236}">
              <a16:creationId xmlns:a16="http://schemas.microsoft.com/office/drawing/2014/main" id="{636E53BA-7084-4517-8D3A-82CF5B0C4D5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4" name="Line 49">
          <a:extLst>
            <a:ext uri="{FF2B5EF4-FFF2-40B4-BE49-F238E27FC236}">
              <a16:creationId xmlns:a16="http://schemas.microsoft.com/office/drawing/2014/main" id="{CE35B1D5-8396-4835-9A85-071C3BB5482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5" name="Line 50">
          <a:extLst>
            <a:ext uri="{FF2B5EF4-FFF2-40B4-BE49-F238E27FC236}">
              <a16:creationId xmlns:a16="http://schemas.microsoft.com/office/drawing/2014/main" id="{2184AAC9-42B6-46B8-B563-2DF533EB1C1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6" name="Line 51">
          <a:extLst>
            <a:ext uri="{FF2B5EF4-FFF2-40B4-BE49-F238E27FC236}">
              <a16:creationId xmlns:a16="http://schemas.microsoft.com/office/drawing/2014/main" id="{13B0FB43-95C7-47BA-A73E-FD7D653D956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7" name="Line 182">
          <a:extLst>
            <a:ext uri="{FF2B5EF4-FFF2-40B4-BE49-F238E27FC236}">
              <a16:creationId xmlns:a16="http://schemas.microsoft.com/office/drawing/2014/main" id="{FFF414BF-C0BC-4420-A3C1-F8AEF0FE93F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8" name="Line 183">
          <a:extLst>
            <a:ext uri="{FF2B5EF4-FFF2-40B4-BE49-F238E27FC236}">
              <a16:creationId xmlns:a16="http://schemas.microsoft.com/office/drawing/2014/main" id="{A3ABEA08-7448-4892-B8DF-D9299D1DAF8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99" name="Line 184">
          <a:extLst>
            <a:ext uri="{FF2B5EF4-FFF2-40B4-BE49-F238E27FC236}">
              <a16:creationId xmlns:a16="http://schemas.microsoft.com/office/drawing/2014/main" id="{F7EF4AD4-8426-4724-8E42-FD4B577C3E2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00" name="Line 185">
          <a:extLst>
            <a:ext uri="{FF2B5EF4-FFF2-40B4-BE49-F238E27FC236}">
              <a16:creationId xmlns:a16="http://schemas.microsoft.com/office/drawing/2014/main" id="{34D04F8B-202A-43E2-BB97-C321C6D6E49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01" name="Line 186">
          <a:extLst>
            <a:ext uri="{FF2B5EF4-FFF2-40B4-BE49-F238E27FC236}">
              <a16:creationId xmlns:a16="http://schemas.microsoft.com/office/drawing/2014/main" id="{68157E25-374A-44E3-921C-ADCCDC35B5B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02" name="Line 187">
          <a:extLst>
            <a:ext uri="{FF2B5EF4-FFF2-40B4-BE49-F238E27FC236}">
              <a16:creationId xmlns:a16="http://schemas.microsoft.com/office/drawing/2014/main" id="{FD109AEC-FB1C-4A8B-9BF5-B74BE872DBF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03" name="Line 46">
          <a:extLst>
            <a:ext uri="{FF2B5EF4-FFF2-40B4-BE49-F238E27FC236}">
              <a16:creationId xmlns:a16="http://schemas.microsoft.com/office/drawing/2014/main" id="{1889F847-26F8-4F19-BB49-312845A876E6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04" name="Line 47">
          <a:extLst>
            <a:ext uri="{FF2B5EF4-FFF2-40B4-BE49-F238E27FC236}">
              <a16:creationId xmlns:a16="http://schemas.microsoft.com/office/drawing/2014/main" id="{B7CB1B89-EBB6-44B1-9A43-217607D42FAC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05" name="Line 48">
          <a:extLst>
            <a:ext uri="{FF2B5EF4-FFF2-40B4-BE49-F238E27FC236}">
              <a16:creationId xmlns:a16="http://schemas.microsoft.com/office/drawing/2014/main" id="{06EE1760-9BD1-4571-8163-DD70A9E935D9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06" name="Line 49">
          <a:extLst>
            <a:ext uri="{FF2B5EF4-FFF2-40B4-BE49-F238E27FC236}">
              <a16:creationId xmlns:a16="http://schemas.microsoft.com/office/drawing/2014/main" id="{F79D0AAB-BDA1-4EC4-9655-5AF2B53D111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07" name="Line 50">
          <a:extLst>
            <a:ext uri="{FF2B5EF4-FFF2-40B4-BE49-F238E27FC236}">
              <a16:creationId xmlns:a16="http://schemas.microsoft.com/office/drawing/2014/main" id="{A5E4DE3A-5382-4215-8B16-0244B6E4346D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08" name="Line 51">
          <a:extLst>
            <a:ext uri="{FF2B5EF4-FFF2-40B4-BE49-F238E27FC236}">
              <a16:creationId xmlns:a16="http://schemas.microsoft.com/office/drawing/2014/main" id="{7067AF84-199A-4D72-A4AD-54EEFDF6B6BC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09" name="Line 182">
          <a:extLst>
            <a:ext uri="{FF2B5EF4-FFF2-40B4-BE49-F238E27FC236}">
              <a16:creationId xmlns:a16="http://schemas.microsoft.com/office/drawing/2014/main" id="{04E3538D-2B0A-434D-9E50-904464D70870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10" name="Line 183">
          <a:extLst>
            <a:ext uri="{FF2B5EF4-FFF2-40B4-BE49-F238E27FC236}">
              <a16:creationId xmlns:a16="http://schemas.microsoft.com/office/drawing/2014/main" id="{44CEC6BC-1E58-4F36-AF69-81D754D9D331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11" name="Line 184">
          <a:extLst>
            <a:ext uri="{FF2B5EF4-FFF2-40B4-BE49-F238E27FC236}">
              <a16:creationId xmlns:a16="http://schemas.microsoft.com/office/drawing/2014/main" id="{94814847-ADF2-40D7-AACC-B64A0DF8FDC4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12" name="Line 185">
          <a:extLst>
            <a:ext uri="{FF2B5EF4-FFF2-40B4-BE49-F238E27FC236}">
              <a16:creationId xmlns:a16="http://schemas.microsoft.com/office/drawing/2014/main" id="{639C1A47-EACE-4795-B2C0-2EB1C7458DF1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13" name="Line 186">
          <a:extLst>
            <a:ext uri="{FF2B5EF4-FFF2-40B4-BE49-F238E27FC236}">
              <a16:creationId xmlns:a16="http://schemas.microsoft.com/office/drawing/2014/main" id="{572DABE8-D65F-427F-9977-0BEA636E486E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14" name="Line 187">
          <a:extLst>
            <a:ext uri="{FF2B5EF4-FFF2-40B4-BE49-F238E27FC236}">
              <a16:creationId xmlns:a16="http://schemas.microsoft.com/office/drawing/2014/main" id="{038B0CA4-7F44-44F8-B10B-7EB94C1A0D5A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15" name="Line 46">
          <a:extLst>
            <a:ext uri="{FF2B5EF4-FFF2-40B4-BE49-F238E27FC236}">
              <a16:creationId xmlns:a16="http://schemas.microsoft.com/office/drawing/2014/main" id="{1B0D27D2-F1DC-474B-90B0-17E5F92B33D9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16" name="Line 47">
          <a:extLst>
            <a:ext uri="{FF2B5EF4-FFF2-40B4-BE49-F238E27FC236}">
              <a16:creationId xmlns:a16="http://schemas.microsoft.com/office/drawing/2014/main" id="{6C502913-BE2D-4B80-95E4-FF0C67EBC0A4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17" name="Line 48">
          <a:extLst>
            <a:ext uri="{FF2B5EF4-FFF2-40B4-BE49-F238E27FC236}">
              <a16:creationId xmlns:a16="http://schemas.microsoft.com/office/drawing/2014/main" id="{022A65B9-4C66-46E8-918B-626283E134BC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18" name="Line 49">
          <a:extLst>
            <a:ext uri="{FF2B5EF4-FFF2-40B4-BE49-F238E27FC236}">
              <a16:creationId xmlns:a16="http://schemas.microsoft.com/office/drawing/2014/main" id="{7FE38B05-7B58-4D88-A7D5-DB1C08350172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19" name="Line 50">
          <a:extLst>
            <a:ext uri="{FF2B5EF4-FFF2-40B4-BE49-F238E27FC236}">
              <a16:creationId xmlns:a16="http://schemas.microsoft.com/office/drawing/2014/main" id="{7ED7BFC4-026F-4237-BAB3-0F6D8B0FDADC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20" name="Line 51">
          <a:extLst>
            <a:ext uri="{FF2B5EF4-FFF2-40B4-BE49-F238E27FC236}">
              <a16:creationId xmlns:a16="http://schemas.microsoft.com/office/drawing/2014/main" id="{29217807-7C6B-4B99-A37F-AB493C9914A8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21" name="Line 182">
          <a:extLst>
            <a:ext uri="{FF2B5EF4-FFF2-40B4-BE49-F238E27FC236}">
              <a16:creationId xmlns:a16="http://schemas.microsoft.com/office/drawing/2014/main" id="{3A5BD199-C1A6-4126-9A64-D38DA014347B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22" name="Line 183">
          <a:extLst>
            <a:ext uri="{FF2B5EF4-FFF2-40B4-BE49-F238E27FC236}">
              <a16:creationId xmlns:a16="http://schemas.microsoft.com/office/drawing/2014/main" id="{0E469658-A2CE-4B80-AC50-20CD045D84B1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23" name="Line 184">
          <a:extLst>
            <a:ext uri="{FF2B5EF4-FFF2-40B4-BE49-F238E27FC236}">
              <a16:creationId xmlns:a16="http://schemas.microsoft.com/office/drawing/2014/main" id="{3C92E6D8-736D-497F-AFD7-C7455D71337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24" name="Line 185">
          <a:extLst>
            <a:ext uri="{FF2B5EF4-FFF2-40B4-BE49-F238E27FC236}">
              <a16:creationId xmlns:a16="http://schemas.microsoft.com/office/drawing/2014/main" id="{1AD5A71B-F057-428A-BC71-E9E445CE0BB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25" name="Line 186">
          <a:extLst>
            <a:ext uri="{FF2B5EF4-FFF2-40B4-BE49-F238E27FC236}">
              <a16:creationId xmlns:a16="http://schemas.microsoft.com/office/drawing/2014/main" id="{6B78000A-85BD-430C-8211-0B717A716BD8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26" name="Line 187">
          <a:extLst>
            <a:ext uri="{FF2B5EF4-FFF2-40B4-BE49-F238E27FC236}">
              <a16:creationId xmlns:a16="http://schemas.microsoft.com/office/drawing/2014/main" id="{475B8BA3-A05F-4FC9-8FE8-56A927BBAB64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27" name="Line 46">
          <a:extLst>
            <a:ext uri="{FF2B5EF4-FFF2-40B4-BE49-F238E27FC236}">
              <a16:creationId xmlns:a16="http://schemas.microsoft.com/office/drawing/2014/main" id="{70E7BBFA-D7DF-40DD-8C03-0B8D52558C7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28" name="Line 47">
          <a:extLst>
            <a:ext uri="{FF2B5EF4-FFF2-40B4-BE49-F238E27FC236}">
              <a16:creationId xmlns:a16="http://schemas.microsoft.com/office/drawing/2014/main" id="{C593A982-1A94-4770-9559-90058292D4D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29" name="Line 48">
          <a:extLst>
            <a:ext uri="{FF2B5EF4-FFF2-40B4-BE49-F238E27FC236}">
              <a16:creationId xmlns:a16="http://schemas.microsoft.com/office/drawing/2014/main" id="{0F89E501-53BE-4245-A4D9-413E13438640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30" name="Line 49">
          <a:extLst>
            <a:ext uri="{FF2B5EF4-FFF2-40B4-BE49-F238E27FC236}">
              <a16:creationId xmlns:a16="http://schemas.microsoft.com/office/drawing/2014/main" id="{B7FEEA61-86E7-4145-9FCC-1B96984F4DF2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31" name="Line 50">
          <a:extLst>
            <a:ext uri="{FF2B5EF4-FFF2-40B4-BE49-F238E27FC236}">
              <a16:creationId xmlns:a16="http://schemas.microsoft.com/office/drawing/2014/main" id="{4D669987-0CBC-4ED0-B4E1-9B4FD20EF005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32" name="Line 51">
          <a:extLst>
            <a:ext uri="{FF2B5EF4-FFF2-40B4-BE49-F238E27FC236}">
              <a16:creationId xmlns:a16="http://schemas.microsoft.com/office/drawing/2014/main" id="{6D86BFDF-FA72-4C9E-B65E-58ACF195A025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33" name="Line 182">
          <a:extLst>
            <a:ext uri="{FF2B5EF4-FFF2-40B4-BE49-F238E27FC236}">
              <a16:creationId xmlns:a16="http://schemas.microsoft.com/office/drawing/2014/main" id="{B546F809-4B83-41CA-8EF8-E68CB9F8EFDD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34" name="Line 183">
          <a:extLst>
            <a:ext uri="{FF2B5EF4-FFF2-40B4-BE49-F238E27FC236}">
              <a16:creationId xmlns:a16="http://schemas.microsoft.com/office/drawing/2014/main" id="{84E68D67-39EF-43DB-A814-18FEEF42B756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35" name="Line 184">
          <a:extLst>
            <a:ext uri="{FF2B5EF4-FFF2-40B4-BE49-F238E27FC236}">
              <a16:creationId xmlns:a16="http://schemas.microsoft.com/office/drawing/2014/main" id="{D7D39292-AC74-43D1-A67D-130391FD7386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36" name="Line 185">
          <a:extLst>
            <a:ext uri="{FF2B5EF4-FFF2-40B4-BE49-F238E27FC236}">
              <a16:creationId xmlns:a16="http://schemas.microsoft.com/office/drawing/2014/main" id="{F233DEB4-3F31-4A81-880C-0F50E8904200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37" name="Line 186">
          <a:extLst>
            <a:ext uri="{FF2B5EF4-FFF2-40B4-BE49-F238E27FC236}">
              <a16:creationId xmlns:a16="http://schemas.microsoft.com/office/drawing/2014/main" id="{4F941532-C841-4F5F-A463-21B17F8350D3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38" name="Line 187">
          <a:extLst>
            <a:ext uri="{FF2B5EF4-FFF2-40B4-BE49-F238E27FC236}">
              <a16:creationId xmlns:a16="http://schemas.microsoft.com/office/drawing/2014/main" id="{033B5C88-1B30-4273-96F1-9AA837B2197E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39" name="Line 46">
          <a:extLst>
            <a:ext uri="{FF2B5EF4-FFF2-40B4-BE49-F238E27FC236}">
              <a16:creationId xmlns:a16="http://schemas.microsoft.com/office/drawing/2014/main" id="{D0F7B8E7-4120-40C5-A2F0-422405C1EAF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40" name="Line 47">
          <a:extLst>
            <a:ext uri="{FF2B5EF4-FFF2-40B4-BE49-F238E27FC236}">
              <a16:creationId xmlns:a16="http://schemas.microsoft.com/office/drawing/2014/main" id="{96262556-8F23-44DC-B93A-64881A564074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41" name="Line 48">
          <a:extLst>
            <a:ext uri="{FF2B5EF4-FFF2-40B4-BE49-F238E27FC236}">
              <a16:creationId xmlns:a16="http://schemas.microsoft.com/office/drawing/2014/main" id="{2DD81CF4-329C-45AB-901F-CE19E268A34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42" name="Line 49">
          <a:extLst>
            <a:ext uri="{FF2B5EF4-FFF2-40B4-BE49-F238E27FC236}">
              <a16:creationId xmlns:a16="http://schemas.microsoft.com/office/drawing/2014/main" id="{8D6A79D1-394E-47A6-85D2-29279EB59A67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43" name="Line 50">
          <a:extLst>
            <a:ext uri="{FF2B5EF4-FFF2-40B4-BE49-F238E27FC236}">
              <a16:creationId xmlns:a16="http://schemas.microsoft.com/office/drawing/2014/main" id="{808DA515-50E4-4773-8198-84FFE35271D7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44" name="Line 51">
          <a:extLst>
            <a:ext uri="{FF2B5EF4-FFF2-40B4-BE49-F238E27FC236}">
              <a16:creationId xmlns:a16="http://schemas.microsoft.com/office/drawing/2014/main" id="{A03BE5DD-2FF1-414E-AC4A-3D78C7E1FEA9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45" name="Line 182">
          <a:extLst>
            <a:ext uri="{FF2B5EF4-FFF2-40B4-BE49-F238E27FC236}">
              <a16:creationId xmlns:a16="http://schemas.microsoft.com/office/drawing/2014/main" id="{CBDC701D-BAE6-45C8-82BC-41A759FDD64D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46" name="Line 183">
          <a:extLst>
            <a:ext uri="{FF2B5EF4-FFF2-40B4-BE49-F238E27FC236}">
              <a16:creationId xmlns:a16="http://schemas.microsoft.com/office/drawing/2014/main" id="{5CEA6850-982D-4B7C-9967-41AC821F2D5B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47" name="Line 184">
          <a:extLst>
            <a:ext uri="{FF2B5EF4-FFF2-40B4-BE49-F238E27FC236}">
              <a16:creationId xmlns:a16="http://schemas.microsoft.com/office/drawing/2014/main" id="{CAFE3B11-A84F-481F-B718-AB5E0535C542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48" name="Line 185">
          <a:extLst>
            <a:ext uri="{FF2B5EF4-FFF2-40B4-BE49-F238E27FC236}">
              <a16:creationId xmlns:a16="http://schemas.microsoft.com/office/drawing/2014/main" id="{A4C3324B-69FC-48AA-976A-812A46921FC9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49" name="Line 186">
          <a:extLst>
            <a:ext uri="{FF2B5EF4-FFF2-40B4-BE49-F238E27FC236}">
              <a16:creationId xmlns:a16="http://schemas.microsoft.com/office/drawing/2014/main" id="{0FF9EB99-0E7B-40A5-8149-56F546564259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150" name="Line 187">
          <a:extLst>
            <a:ext uri="{FF2B5EF4-FFF2-40B4-BE49-F238E27FC236}">
              <a16:creationId xmlns:a16="http://schemas.microsoft.com/office/drawing/2014/main" id="{4724E006-FDD3-419F-A997-EE2450CCB878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51" name="Line 46">
          <a:extLst>
            <a:ext uri="{FF2B5EF4-FFF2-40B4-BE49-F238E27FC236}">
              <a16:creationId xmlns:a16="http://schemas.microsoft.com/office/drawing/2014/main" id="{79A1D32A-E7F1-437E-B425-85BEFF46642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52" name="Line 47">
          <a:extLst>
            <a:ext uri="{FF2B5EF4-FFF2-40B4-BE49-F238E27FC236}">
              <a16:creationId xmlns:a16="http://schemas.microsoft.com/office/drawing/2014/main" id="{BE3620ED-0F79-48E3-9748-66E28A83D3C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53" name="Line 48">
          <a:extLst>
            <a:ext uri="{FF2B5EF4-FFF2-40B4-BE49-F238E27FC236}">
              <a16:creationId xmlns:a16="http://schemas.microsoft.com/office/drawing/2014/main" id="{7D36964C-C642-4481-861B-CE0D3D381A41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54" name="Line 49">
          <a:extLst>
            <a:ext uri="{FF2B5EF4-FFF2-40B4-BE49-F238E27FC236}">
              <a16:creationId xmlns:a16="http://schemas.microsoft.com/office/drawing/2014/main" id="{B13BB218-5CB3-4AF1-8326-9F57B52E6FA5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55" name="Line 50">
          <a:extLst>
            <a:ext uri="{FF2B5EF4-FFF2-40B4-BE49-F238E27FC236}">
              <a16:creationId xmlns:a16="http://schemas.microsoft.com/office/drawing/2014/main" id="{5E400B3C-2B01-40E0-A2BA-C4E677C754C0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56" name="Line 51">
          <a:extLst>
            <a:ext uri="{FF2B5EF4-FFF2-40B4-BE49-F238E27FC236}">
              <a16:creationId xmlns:a16="http://schemas.microsoft.com/office/drawing/2014/main" id="{A1671203-0C1C-4884-B943-FB656C3CDD96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57" name="Line 182">
          <a:extLst>
            <a:ext uri="{FF2B5EF4-FFF2-40B4-BE49-F238E27FC236}">
              <a16:creationId xmlns:a16="http://schemas.microsoft.com/office/drawing/2014/main" id="{AECD5793-DD74-4865-BA0E-859F33C94045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58" name="Line 183">
          <a:extLst>
            <a:ext uri="{FF2B5EF4-FFF2-40B4-BE49-F238E27FC236}">
              <a16:creationId xmlns:a16="http://schemas.microsoft.com/office/drawing/2014/main" id="{2BB42249-A7A5-44D8-9117-65704C54D03E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59" name="Line 184">
          <a:extLst>
            <a:ext uri="{FF2B5EF4-FFF2-40B4-BE49-F238E27FC236}">
              <a16:creationId xmlns:a16="http://schemas.microsoft.com/office/drawing/2014/main" id="{1E7D862C-4FFD-4676-84B5-482A11C39D41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60" name="Line 185">
          <a:extLst>
            <a:ext uri="{FF2B5EF4-FFF2-40B4-BE49-F238E27FC236}">
              <a16:creationId xmlns:a16="http://schemas.microsoft.com/office/drawing/2014/main" id="{56C06A73-BB50-4F11-8CFC-E6263571DDE0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61" name="Line 186">
          <a:extLst>
            <a:ext uri="{FF2B5EF4-FFF2-40B4-BE49-F238E27FC236}">
              <a16:creationId xmlns:a16="http://schemas.microsoft.com/office/drawing/2014/main" id="{69FF2DCD-739D-4B93-A89C-335E6C72E9B7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62" name="Line 187">
          <a:extLst>
            <a:ext uri="{FF2B5EF4-FFF2-40B4-BE49-F238E27FC236}">
              <a16:creationId xmlns:a16="http://schemas.microsoft.com/office/drawing/2014/main" id="{5E7AA140-C559-4CCF-B7EC-375C3148C87B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63" name="Line 46">
          <a:extLst>
            <a:ext uri="{FF2B5EF4-FFF2-40B4-BE49-F238E27FC236}">
              <a16:creationId xmlns:a16="http://schemas.microsoft.com/office/drawing/2014/main" id="{2F330A25-5508-4881-A5E3-C77606F7CE54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64" name="Line 47">
          <a:extLst>
            <a:ext uri="{FF2B5EF4-FFF2-40B4-BE49-F238E27FC236}">
              <a16:creationId xmlns:a16="http://schemas.microsoft.com/office/drawing/2014/main" id="{98EC4EB1-4C88-4AF4-8EB1-3EC27D942B98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65" name="Line 48">
          <a:extLst>
            <a:ext uri="{FF2B5EF4-FFF2-40B4-BE49-F238E27FC236}">
              <a16:creationId xmlns:a16="http://schemas.microsoft.com/office/drawing/2014/main" id="{F3B5053C-A5A8-4939-AA15-69BD611618ED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66" name="Line 49">
          <a:extLst>
            <a:ext uri="{FF2B5EF4-FFF2-40B4-BE49-F238E27FC236}">
              <a16:creationId xmlns:a16="http://schemas.microsoft.com/office/drawing/2014/main" id="{C3419C3F-48A7-41AA-8CC8-90835AAE8586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67" name="Line 50">
          <a:extLst>
            <a:ext uri="{FF2B5EF4-FFF2-40B4-BE49-F238E27FC236}">
              <a16:creationId xmlns:a16="http://schemas.microsoft.com/office/drawing/2014/main" id="{9DC994A2-13A4-48DE-B3E6-5F79235ECB81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68" name="Line 51">
          <a:extLst>
            <a:ext uri="{FF2B5EF4-FFF2-40B4-BE49-F238E27FC236}">
              <a16:creationId xmlns:a16="http://schemas.microsoft.com/office/drawing/2014/main" id="{5D66112D-64B4-4C3B-BBE0-10F81730DE8A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69" name="Line 182">
          <a:extLst>
            <a:ext uri="{FF2B5EF4-FFF2-40B4-BE49-F238E27FC236}">
              <a16:creationId xmlns:a16="http://schemas.microsoft.com/office/drawing/2014/main" id="{B26A90FA-083E-4280-9422-5561DB58E23A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70" name="Line 183">
          <a:extLst>
            <a:ext uri="{FF2B5EF4-FFF2-40B4-BE49-F238E27FC236}">
              <a16:creationId xmlns:a16="http://schemas.microsoft.com/office/drawing/2014/main" id="{FDB2AB59-A6FC-4503-9218-62A7218A3A6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71" name="Line 184">
          <a:extLst>
            <a:ext uri="{FF2B5EF4-FFF2-40B4-BE49-F238E27FC236}">
              <a16:creationId xmlns:a16="http://schemas.microsoft.com/office/drawing/2014/main" id="{1F646FE3-8A24-45E3-9B79-4702ABF5D04B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72" name="Line 185">
          <a:extLst>
            <a:ext uri="{FF2B5EF4-FFF2-40B4-BE49-F238E27FC236}">
              <a16:creationId xmlns:a16="http://schemas.microsoft.com/office/drawing/2014/main" id="{1958F673-284B-49EE-9421-1F90449E4886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73" name="Line 186">
          <a:extLst>
            <a:ext uri="{FF2B5EF4-FFF2-40B4-BE49-F238E27FC236}">
              <a16:creationId xmlns:a16="http://schemas.microsoft.com/office/drawing/2014/main" id="{EE0C173F-D91B-4C55-85FE-01C6235FF4DF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74" name="Line 187">
          <a:extLst>
            <a:ext uri="{FF2B5EF4-FFF2-40B4-BE49-F238E27FC236}">
              <a16:creationId xmlns:a16="http://schemas.microsoft.com/office/drawing/2014/main" id="{99DDAB03-4C21-4B7B-B69A-C5F230BCC98D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75" name="Line 46">
          <a:extLst>
            <a:ext uri="{FF2B5EF4-FFF2-40B4-BE49-F238E27FC236}">
              <a16:creationId xmlns:a16="http://schemas.microsoft.com/office/drawing/2014/main" id="{A0D04E9B-B84B-4E7F-B44F-4558C9449830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76" name="Line 47">
          <a:extLst>
            <a:ext uri="{FF2B5EF4-FFF2-40B4-BE49-F238E27FC236}">
              <a16:creationId xmlns:a16="http://schemas.microsoft.com/office/drawing/2014/main" id="{764FBA54-FB3F-4D0D-AAE4-C378CAE097E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77" name="Line 48">
          <a:extLst>
            <a:ext uri="{FF2B5EF4-FFF2-40B4-BE49-F238E27FC236}">
              <a16:creationId xmlns:a16="http://schemas.microsoft.com/office/drawing/2014/main" id="{6FFE0171-97DA-49D7-BF1D-F823E7C49970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78" name="Line 49">
          <a:extLst>
            <a:ext uri="{FF2B5EF4-FFF2-40B4-BE49-F238E27FC236}">
              <a16:creationId xmlns:a16="http://schemas.microsoft.com/office/drawing/2014/main" id="{A6914550-B778-4E72-A2ED-F95F05021E86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79" name="Line 50">
          <a:extLst>
            <a:ext uri="{FF2B5EF4-FFF2-40B4-BE49-F238E27FC236}">
              <a16:creationId xmlns:a16="http://schemas.microsoft.com/office/drawing/2014/main" id="{4C450CD2-BA7E-424D-B8DE-C37E2D4988B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80" name="Line 51">
          <a:extLst>
            <a:ext uri="{FF2B5EF4-FFF2-40B4-BE49-F238E27FC236}">
              <a16:creationId xmlns:a16="http://schemas.microsoft.com/office/drawing/2014/main" id="{B8186463-F8C4-4832-BC11-92C2E8D1C359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81" name="Line 182">
          <a:extLst>
            <a:ext uri="{FF2B5EF4-FFF2-40B4-BE49-F238E27FC236}">
              <a16:creationId xmlns:a16="http://schemas.microsoft.com/office/drawing/2014/main" id="{6453C7D9-9FEA-4D47-ABA7-F7483CC8A6CD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82" name="Line 183">
          <a:extLst>
            <a:ext uri="{FF2B5EF4-FFF2-40B4-BE49-F238E27FC236}">
              <a16:creationId xmlns:a16="http://schemas.microsoft.com/office/drawing/2014/main" id="{59231259-E27F-4642-9051-3293AFF2D121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83" name="Line 184">
          <a:extLst>
            <a:ext uri="{FF2B5EF4-FFF2-40B4-BE49-F238E27FC236}">
              <a16:creationId xmlns:a16="http://schemas.microsoft.com/office/drawing/2014/main" id="{501CA90B-057A-47D4-8A4D-C0E7C5A252AB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84" name="Line 185">
          <a:extLst>
            <a:ext uri="{FF2B5EF4-FFF2-40B4-BE49-F238E27FC236}">
              <a16:creationId xmlns:a16="http://schemas.microsoft.com/office/drawing/2014/main" id="{C3362B0F-8DDF-4338-9E5A-B6E2C2115CD9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85" name="Line 186">
          <a:extLst>
            <a:ext uri="{FF2B5EF4-FFF2-40B4-BE49-F238E27FC236}">
              <a16:creationId xmlns:a16="http://schemas.microsoft.com/office/drawing/2014/main" id="{6444249F-0976-4D32-AD7F-B23125C495E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86" name="Line 187">
          <a:extLst>
            <a:ext uri="{FF2B5EF4-FFF2-40B4-BE49-F238E27FC236}">
              <a16:creationId xmlns:a16="http://schemas.microsoft.com/office/drawing/2014/main" id="{47CEBF25-935C-4435-A0E9-88EE4513208F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87" name="Line 46">
          <a:extLst>
            <a:ext uri="{FF2B5EF4-FFF2-40B4-BE49-F238E27FC236}">
              <a16:creationId xmlns:a16="http://schemas.microsoft.com/office/drawing/2014/main" id="{88FEFD11-7E8E-494A-9F2C-DC41D931B717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88" name="Line 47">
          <a:extLst>
            <a:ext uri="{FF2B5EF4-FFF2-40B4-BE49-F238E27FC236}">
              <a16:creationId xmlns:a16="http://schemas.microsoft.com/office/drawing/2014/main" id="{B20C35C5-0C9D-4D24-BA99-3DEEE452BA0B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89" name="Line 48">
          <a:extLst>
            <a:ext uri="{FF2B5EF4-FFF2-40B4-BE49-F238E27FC236}">
              <a16:creationId xmlns:a16="http://schemas.microsoft.com/office/drawing/2014/main" id="{CC983264-B5E9-4E77-B30E-41CDCE215C6A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90" name="Line 49">
          <a:extLst>
            <a:ext uri="{FF2B5EF4-FFF2-40B4-BE49-F238E27FC236}">
              <a16:creationId xmlns:a16="http://schemas.microsoft.com/office/drawing/2014/main" id="{5996C95D-B087-437A-BCF2-2E0ED39D24AD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91" name="Line 50">
          <a:extLst>
            <a:ext uri="{FF2B5EF4-FFF2-40B4-BE49-F238E27FC236}">
              <a16:creationId xmlns:a16="http://schemas.microsoft.com/office/drawing/2014/main" id="{56635EEA-C8E0-49FB-B2D9-631D2B24E2C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92" name="Line 51">
          <a:extLst>
            <a:ext uri="{FF2B5EF4-FFF2-40B4-BE49-F238E27FC236}">
              <a16:creationId xmlns:a16="http://schemas.microsoft.com/office/drawing/2014/main" id="{E0E526A5-5737-405F-A68B-1FE972720FD1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93" name="Line 182">
          <a:extLst>
            <a:ext uri="{FF2B5EF4-FFF2-40B4-BE49-F238E27FC236}">
              <a16:creationId xmlns:a16="http://schemas.microsoft.com/office/drawing/2014/main" id="{989A81E2-740F-4DC3-A07F-7F026E089278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94" name="Line 183">
          <a:extLst>
            <a:ext uri="{FF2B5EF4-FFF2-40B4-BE49-F238E27FC236}">
              <a16:creationId xmlns:a16="http://schemas.microsoft.com/office/drawing/2014/main" id="{FD479E5D-987D-4F4C-ABD2-1DBF2FCC4578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95" name="Line 184">
          <a:extLst>
            <a:ext uri="{FF2B5EF4-FFF2-40B4-BE49-F238E27FC236}">
              <a16:creationId xmlns:a16="http://schemas.microsoft.com/office/drawing/2014/main" id="{8800EAB4-9612-408B-B824-5A7DB5EEF4E1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96" name="Line 185">
          <a:extLst>
            <a:ext uri="{FF2B5EF4-FFF2-40B4-BE49-F238E27FC236}">
              <a16:creationId xmlns:a16="http://schemas.microsoft.com/office/drawing/2014/main" id="{FE3F9B7F-36BA-437E-946E-4E235291C362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97" name="Line 186">
          <a:extLst>
            <a:ext uri="{FF2B5EF4-FFF2-40B4-BE49-F238E27FC236}">
              <a16:creationId xmlns:a16="http://schemas.microsoft.com/office/drawing/2014/main" id="{35193DEF-0155-42E1-A29F-78D0B797C214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198" name="Line 187">
          <a:extLst>
            <a:ext uri="{FF2B5EF4-FFF2-40B4-BE49-F238E27FC236}">
              <a16:creationId xmlns:a16="http://schemas.microsoft.com/office/drawing/2014/main" id="{73F79C10-CE5B-49D0-AF72-252627CC50DE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99" name="Line 46">
          <a:extLst>
            <a:ext uri="{FF2B5EF4-FFF2-40B4-BE49-F238E27FC236}">
              <a16:creationId xmlns:a16="http://schemas.microsoft.com/office/drawing/2014/main" id="{2EC70EFC-1ACA-4766-B4A0-322E6D62521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0" name="Line 47">
          <a:extLst>
            <a:ext uri="{FF2B5EF4-FFF2-40B4-BE49-F238E27FC236}">
              <a16:creationId xmlns:a16="http://schemas.microsoft.com/office/drawing/2014/main" id="{9DC8C98A-1675-4E9E-B25C-64E9FBB02C77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1" name="Line 48">
          <a:extLst>
            <a:ext uri="{FF2B5EF4-FFF2-40B4-BE49-F238E27FC236}">
              <a16:creationId xmlns:a16="http://schemas.microsoft.com/office/drawing/2014/main" id="{223A26E1-1A4C-48BB-ADF1-520A1A07CE5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2" name="Line 49">
          <a:extLst>
            <a:ext uri="{FF2B5EF4-FFF2-40B4-BE49-F238E27FC236}">
              <a16:creationId xmlns:a16="http://schemas.microsoft.com/office/drawing/2014/main" id="{3FEB4AA7-8561-41AA-B3E7-45DC47FC35C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3" name="Line 50">
          <a:extLst>
            <a:ext uri="{FF2B5EF4-FFF2-40B4-BE49-F238E27FC236}">
              <a16:creationId xmlns:a16="http://schemas.microsoft.com/office/drawing/2014/main" id="{EE5870CE-E8E6-4239-BADD-5F2B8248D25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4" name="Line 51">
          <a:extLst>
            <a:ext uri="{FF2B5EF4-FFF2-40B4-BE49-F238E27FC236}">
              <a16:creationId xmlns:a16="http://schemas.microsoft.com/office/drawing/2014/main" id="{E6BC8699-DB1D-455A-BBFE-8A49120B624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5" name="Line 182">
          <a:extLst>
            <a:ext uri="{FF2B5EF4-FFF2-40B4-BE49-F238E27FC236}">
              <a16:creationId xmlns:a16="http://schemas.microsoft.com/office/drawing/2014/main" id="{E5DC9FDD-E247-4476-BF1B-B8987156365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6" name="Line 183">
          <a:extLst>
            <a:ext uri="{FF2B5EF4-FFF2-40B4-BE49-F238E27FC236}">
              <a16:creationId xmlns:a16="http://schemas.microsoft.com/office/drawing/2014/main" id="{3E8DD1DF-BCB8-4914-BBFA-38D0D4348DC7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7" name="Line 184">
          <a:extLst>
            <a:ext uri="{FF2B5EF4-FFF2-40B4-BE49-F238E27FC236}">
              <a16:creationId xmlns:a16="http://schemas.microsoft.com/office/drawing/2014/main" id="{3CCBD10D-F55D-4A31-BE16-0E4B72B94BC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8" name="Line 185">
          <a:extLst>
            <a:ext uri="{FF2B5EF4-FFF2-40B4-BE49-F238E27FC236}">
              <a16:creationId xmlns:a16="http://schemas.microsoft.com/office/drawing/2014/main" id="{B7B7AD9F-AB28-4D82-815E-DD67A8EAFD6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09" name="Line 186">
          <a:extLst>
            <a:ext uri="{FF2B5EF4-FFF2-40B4-BE49-F238E27FC236}">
              <a16:creationId xmlns:a16="http://schemas.microsoft.com/office/drawing/2014/main" id="{E2E00CD5-DE72-4FC6-B6F7-B98F0431442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0" name="Line 187">
          <a:extLst>
            <a:ext uri="{FF2B5EF4-FFF2-40B4-BE49-F238E27FC236}">
              <a16:creationId xmlns:a16="http://schemas.microsoft.com/office/drawing/2014/main" id="{480FF691-57A3-4289-9E3F-79B44A38954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1" name="Line 46">
          <a:extLst>
            <a:ext uri="{FF2B5EF4-FFF2-40B4-BE49-F238E27FC236}">
              <a16:creationId xmlns:a16="http://schemas.microsoft.com/office/drawing/2014/main" id="{006C6973-66A3-4629-A8AF-D322F6844D8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2" name="Line 47">
          <a:extLst>
            <a:ext uri="{FF2B5EF4-FFF2-40B4-BE49-F238E27FC236}">
              <a16:creationId xmlns:a16="http://schemas.microsoft.com/office/drawing/2014/main" id="{F37E7BED-5E38-4417-B106-2DAF157FFF7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3" name="Line 48">
          <a:extLst>
            <a:ext uri="{FF2B5EF4-FFF2-40B4-BE49-F238E27FC236}">
              <a16:creationId xmlns:a16="http://schemas.microsoft.com/office/drawing/2014/main" id="{E8DEB675-C9A1-4270-A7A4-4A0F370465A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4" name="Line 49">
          <a:extLst>
            <a:ext uri="{FF2B5EF4-FFF2-40B4-BE49-F238E27FC236}">
              <a16:creationId xmlns:a16="http://schemas.microsoft.com/office/drawing/2014/main" id="{D80EC1B5-7973-4FB2-9664-493C015087D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5" name="Line 50">
          <a:extLst>
            <a:ext uri="{FF2B5EF4-FFF2-40B4-BE49-F238E27FC236}">
              <a16:creationId xmlns:a16="http://schemas.microsoft.com/office/drawing/2014/main" id="{C6B53FC2-16C8-4BF0-AF6B-776D2CB169B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6" name="Line 51">
          <a:extLst>
            <a:ext uri="{FF2B5EF4-FFF2-40B4-BE49-F238E27FC236}">
              <a16:creationId xmlns:a16="http://schemas.microsoft.com/office/drawing/2014/main" id="{15FF9A94-E0FB-40B1-BAD1-B276F9F8BF8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7" name="Line 182">
          <a:extLst>
            <a:ext uri="{FF2B5EF4-FFF2-40B4-BE49-F238E27FC236}">
              <a16:creationId xmlns:a16="http://schemas.microsoft.com/office/drawing/2014/main" id="{BA6BEA5F-4CC8-44CC-8DF6-9D1B4D433F3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8" name="Line 183">
          <a:extLst>
            <a:ext uri="{FF2B5EF4-FFF2-40B4-BE49-F238E27FC236}">
              <a16:creationId xmlns:a16="http://schemas.microsoft.com/office/drawing/2014/main" id="{46980F00-9D3D-4370-AA64-172F9A89D9D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19" name="Line 184">
          <a:extLst>
            <a:ext uri="{FF2B5EF4-FFF2-40B4-BE49-F238E27FC236}">
              <a16:creationId xmlns:a16="http://schemas.microsoft.com/office/drawing/2014/main" id="{823A71CD-3701-4E8B-89E6-1AAF66CA970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0" name="Line 185">
          <a:extLst>
            <a:ext uri="{FF2B5EF4-FFF2-40B4-BE49-F238E27FC236}">
              <a16:creationId xmlns:a16="http://schemas.microsoft.com/office/drawing/2014/main" id="{A76E72E1-6ECD-4D4D-B4AF-E6685D07AB8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1" name="Line 186">
          <a:extLst>
            <a:ext uri="{FF2B5EF4-FFF2-40B4-BE49-F238E27FC236}">
              <a16:creationId xmlns:a16="http://schemas.microsoft.com/office/drawing/2014/main" id="{E35E63BD-9FF6-4374-B588-BA88956053D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2" name="Line 187">
          <a:extLst>
            <a:ext uri="{FF2B5EF4-FFF2-40B4-BE49-F238E27FC236}">
              <a16:creationId xmlns:a16="http://schemas.microsoft.com/office/drawing/2014/main" id="{D8225EC0-902F-4155-AD74-DD936FD89E0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3" name="Line 46">
          <a:extLst>
            <a:ext uri="{FF2B5EF4-FFF2-40B4-BE49-F238E27FC236}">
              <a16:creationId xmlns:a16="http://schemas.microsoft.com/office/drawing/2014/main" id="{F904E328-4234-482B-9820-1B86C31AB8C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4" name="Line 47">
          <a:extLst>
            <a:ext uri="{FF2B5EF4-FFF2-40B4-BE49-F238E27FC236}">
              <a16:creationId xmlns:a16="http://schemas.microsoft.com/office/drawing/2014/main" id="{FABE8A3A-0D92-4AA5-9714-1E86BD87498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5" name="Line 48">
          <a:extLst>
            <a:ext uri="{FF2B5EF4-FFF2-40B4-BE49-F238E27FC236}">
              <a16:creationId xmlns:a16="http://schemas.microsoft.com/office/drawing/2014/main" id="{0592766C-E41C-4886-9354-37B0BFFC75F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6" name="Line 49">
          <a:extLst>
            <a:ext uri="{FF2B5EF4-FFF2-40B4-BE49-F238E27FC236}">
              <a16:creationId xmlns:a16="http://schemas.microsoft.com/office/drawing/2014/main" id="{A3006333-CAAC-4750-8458-769DBC067AF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7" name="Line 50">
          <a:extLst>
            <a:ext uri="{FF2B5EF4-FFF2-40B4-BE49-F238E27FC236}">
              <a16:creationId xmlns:a16="http://schemas.microsoft.com/office/drawing/2014/main" id="{0E846C3D-E9CE-42C0-AB15-85EAD5454AF7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8" name="Line 51">
          <a:extLst>
            <a:ext uri="{FF2B5EF4-FFF2-40B4-BE49-F238E27FC236}">
              <a16:creationId xmlns:a16="http://schemas.microsoft.com/office/drawing/2014/main" id="{4BF84D69-144B-4AC0-B2EE-109C14189CC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29" name="Line 182">
          <a:extLst>
            <a:ext uri="{FF2B5EF4-FFF2-40B4-BE49-F238E27FC236}">
              <a16:creationId xmlns:a16="http://schemas.microsoft.com/office/drawing/2014/main" id="{5778D28B-A573-4BA1-A33B-95E6A0449A1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0" name="Line 183">
          <a:extLst>
            <a:ext uri="{FF2B5EF4-FFF2-40B4-BE49-F238E27FC236}">
              <a16:creationId xmlns:a16="http://schemas.microsoft.com/office/drawing/2014/main" id="{80554E49-1578-4DF7-9E33-18AF762B4B0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1" name="Line 184">
          <a:extLst>
            <a:ext uri="{FF2B5EF4-FFF2-40B4-BE49-F238E27FC236}">
              <a16:creationId xmlns:a16="http://schemas.microsoft.com/office/drawing/2014/main" id="{816456BF-A639-49F7-8EBB-D8C95331229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2" name="Line 185">
          <a:extLst>
            <a:ext uri="{FF2B5EF4-FFF2-40B4-BE49-F238E27FC236}">
              <a16:creationId xmlns:a16="http://schemas.microsoft.com/office/drawing/2014/main" id="{C0E7A0DF-F845-4480-9984-DA4003BD36B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3" name="Line 186">
          <a:extLst>
            <a:ext uri="{FF2B5EF4-FFF2-40B4-BE49-F238E27FC236}">
              <a16:creationId xmlns:a16="http://schemas.microsoft.com/office/drawing/2014/main" id="{704034EA-E1CB-4CEA-8F31-22A8FF1E1AF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4" name="Line 187">
          <a:extLst>
            <a:ext uri="{FF2B5EF4-FFF2-40B4-BE49-F238E27FC236}">
              <a16:creationId xmlns:a16="http://schemas.microsoft.com/office/drawing/2014/main" id="{2660718A-C1F5-4F64-9D05-43DEE208069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5" name="Line 46">
          <a:extLst>
            <a:ext uri="{FF2B5EF4-FFF2-40B4-BE49-F238E27FC236}">
              <a16:creationId xmlns:a16="http://schemas.microsoft.com/office/drawing/2014/main" id="{B7CF84A4-B5CF-46BC-AB44-33FBD98E59B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6" name="Line 47">
          <a:extLst>
            <a:ext uri="{FF2B5EF4-FFF2-40B4-BE49-F238E27FC236}">
              <a16:creationId xmlns:a16="http://schemas.microsoft.com/office/drawing/2014/main" id="{875EA0BC-0866-4133-AB66-13809B897927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7" name="Line 48">
          <a:extLst>
            <a:ext uri="{FF2B5EF4-FFF2-40B4-BE49-F238E27FC236}">
              <a16:creationId xmlns:a16="http://schemas.microsoft.com/office/drawing/2014/main" id="{BA1465EF-4EC9-4DFD-8F45-00984CE4448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8" name="Line 49">
          <a:extLst>
            <a:ext uri="{FF2B5EF4-FFF2-40B4-BE49-F238E27FC236}">
              <a16:creationId xmlns:a16="http://schemas.microsoft.com/office/drawing/2014/main" id="{22A4EC55-01A2-4125-A953-CF3925C824C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39" name="Line 50">
          <a:extLst>
            <a:ext uri="{FF2B5EF4-FFF2-40B4-BE49-F238E27FC236}">
              <a16:creationId xmlns:a16="http://schemas.microsoft.com/office/drawing/2014/main" id="{18D272C3-F0D8-4113-A4B7-99DC0B4F37A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40" name="Line 51">
          <a:extLst>
            <a:ext uri="{FF2B5EF4-FFF2-40B4-BE49-F238E27FC236}">
              <a16:creationId xmlns:a16="http://schemas.microsoft.com/office/drawing/2014/main" id="{64C62852-EB26-421F-98D9-35B63EF14775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41" name="Line 182">
          <a:extLst>
            <a:ext uri="{FF2B5EF4-FFF2-40B4-BE49-F238E27FC236}">
              <a16:creationId xmlns:a16="http://schemas.microsoft.com/office/drawing/2014/main" id="{C633C324-9B60-43E3-8754-0C43A86F895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42" name="Line 183">
          <a:extLst>
            <a:ext uri="{FF2B5EF4-FFF2-40B4-BE49-F238E27FC236}">
              <a16:creationId xmlns:a16="http://schemas.microsoft.com/office/drawing/2014/main" id="{72B7C82C-5B23-4688-901B-7520060E051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43" name="Line 184">
          <a:extLst>
            <a:ext uri="{FF2B5EF4-FFF2-40B4-BE49-F238E27FC236}">
              <a16:creationId xmlns:a16="http://schemas.microsoft.com/office/drawing/2014/main" id="{0DE361FA-2068-4F49-B5A9-4F6DD670AE6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44" name="Line 185">
          <a:extLst>
            <a:ext uri="{FF2B5EF4-FFF2-40B4-BE49-F238E27FC236}">
              <a16:creationId xmlns:a16="http://schemas.microsoft.com/office/drawing/2014/main" id="{1B087485-33AE-4786-B74F-741FAB2D64A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45" name="Line 186">
          <a:extLst>
            <a:ext uri="{FF2B5EF4-FFF2-40B4-BE49-F238E27FC236}">
              <a16:creationId xmlns:a16="http://schemas.microsoft.com/office/drawing/2014/main" id="{37484341-5802-436F-9432-407869FE958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46" name="Line 187">
          <a:extLst>
            <a:ext uri="{FF2B5EF4-FFF2-40B4-BE49-F238E27FC236}">
              <a16:creationId xmlns:a16="http://schemas.microsoft.com/office/drawing/2014/main" id="{CCF633CA-6730-4924-BC3D-59C47D1F68A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79</xdr:row>
      <xdr:rowOff>0</xdr:rowOff>
    </xdr:from>
    <xdr:ext cx="1600770" cy="333376"/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F051CBE3-96B8-4E58-81C3-CAF46F325F90}"/>
            </a:ext>
          </a:extLst>
        </xdr:cNvPr>
        <xdr:cNvSpPr txBox="1">
          <a:spLocks noChangeArrowheads="1"/>
        </xdr:cNvSpPr>
      </xdr:nvSpPr>
      <xdr:spPr bwMode="auto">
        <a:xfrm>
          <a:off x="13716000" y="211836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79</xdr:row>
      <xdr:rowOff>0</xdr:rowOff>
    </xdr:from>
    <xdr:ext cx="1600770" cy="333376"/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ACCF796-71FD-4E02-B142-EAB7617D3827}"/>
            </a:ext>
          </a:extLst>
        </xdr:cNvPr>
        <xdr:cNvSpPr txBox="1">
          <a:spLocks noChangeArrowheads="1"/>
        </xdr:cNvSpPr>
      </xdr:nvSpPr>
      <xdr:spPr bwMode="auto">
        <a:xfrm>
          <a:off x="13716000" y="211836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79</xdr:row>
      <xdr:rowOff>0</xdr:rowOff>
    </xdr:from>
    <xdr:ext cx="1600770" cy="333376"/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2439CA23-B79B-43CC-A4F8-710131DE3FA8}"/>
            </a:ext>
          </a:extLst>
        </xdr:cNvPr>
        <xdr:cNvSpPr txBox="1">
          <a:spLocks noChangeArrowheads="1"/>
        </xdr:cNvSpPr>
      </xdr:nvSpPr>
      <xdr:spPr bwMode="auto">
        <a:xfrm>
          <a:off x="13716000" y="211836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79</xdr:row>
      <xdr:rowOff>0</xdr:rowOff>
    </xdr:from>
    <xdr:ext cx="1600770" cy="333376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CD81BEAA-CFB1-42C9-93F5-D26F4180A6D9}"/>
            </a:ext>
          </a:extLst>
        </xdr:cNvPr>
        <xdr:cNvSpPr txBox="1">
          <a:spLocks noChangeArrowheads="1"/>
        </xdr:cNvSpPr>
      </xdr:nvSpPr>
      <xdr:spPr bwMode="auto">
        <a:xfrm>
          <a:off x="13716000" y="211836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51" name="Line 46">
          <a:extLst>
            <a:ext uri="{FF2B5EF4-FFF2-40B4-BE49-F238E27FC236}">
              <a16:creationId xmlns:a16="http://schemas.microsoft.com/office/drawing/2014/main" id="{6D957A3D-3DC7-48BF-9D9F-EA6CC5B6185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52" name="Line 47">
          <a:extLst>
            <a:ext uri="{FF2B5EF4-FFF2-40B4-BE49-F238E27FC236}">
              <a16:creationId xmlns:a16="http://schemas.microsoft.com/office/drawing/2014/main" id="{710112D0-9AEF-4ABE-8247-DD4ED795822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53" name="Line 48">
          <a:extLst>
            <a:ext uri="{FF2B5EF4-FFF2-40B4-BE49-F238E27FC236}">
              <a16:creationId xmlns:a16="http://schemas.microsoft.com/office/drawing/2014/main" id="{2C59994D-1A10-431C-82B9-5FF2771C7BB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54" name="Line 49">
          <a:extLst>
            <a:ext uri="{FF2B5EF4-FFF2-40B4-BE49-F238E27FC236}">
              <a16:creationId xmlns:a16="http://schemas.microsoft.com/office/drawing/2014/main" id="{FDED5014-5CAC-44BB-AD51-28B1134F718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55" name="Line 50">
          <a:extLst>
            <a:ext uri="{FF2B5EF4-FFF2-40B4-BE49-F238E27FC236}">
              <a16:creationId xmlns:a16="http://schemas.microsoft.com/office/drawing/2014/main" id="{9DFB21C5-2F63-49A6-881F-99D97432278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56" name="Line 51">
          <a:extLst>
            <a:ext uri="{FF2B5EF4-FFF2-40B4-BE49-F238E27FC236}">
              <a16:creationId xmlns:a16="http://schemas.microsoft.com/office/drawing/2014/main" id="{7D9A643B-298A-4274-8329-9DF0CCE33C0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57" name="Line 182">
          <a:extLst>
            <a:ext uri="{FF2B5EF4-FFF2-40B4-BE49-F238E27FC236}">
              <a16:creationId xmlns:a16="http://schemas.microsoft.com/office/drawing/2014/main" id="{F50A99BB-DCFE-48DC-A82C-880D4A4F42D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58" name="Line 183">
          <a:extLst>
            <a:ext uri="{FF2B5EF4-FFF2-40B4-BE49-F238E27FC236}">
              <a16:creationId xmlns:a16="http://schemas.microsoft.com/office/drawing/2014/main" id="{28BCBEF3-5BA1-4503-899C-17F08B3B651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59" name="Line 184">
          <a:extLst>
            <a:ext uri="{FF2B5EF4-FFF2-40B4-BE49-F238E27FC236}">
              <a16:creationId xmlns:a16="http://schemas.microsoft.com/office/drawing/2014/main" id="{FC8DEDF1-C415-45EA-B7C3-54457F719C4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0" name="Line 185">
          <a:extLst>
            <a:ext uri="{FF2B5EF4-FFF2-40B4-BE49-F238E27FC236}">
              <a16:creationId xmlns:a16="http://schemas.microsoft.com/office/drawing/2014/main" id="{B30B5133-F4C6-4CAF-941E-D6B759C7ECF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1" name="Line 186">
          <a:extLst>
            <a:ext uri="{FF2B5EF4-FFF2-40B4-BE49-F238E27FC236}">
              <a16:creationId xmlns:a16="http://schemas.microsoft.com/office/drawing/2014/main" id="{405C6D4A-593F-491B-A263-A7C75007D6A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2" name="Line 187">
          <a:extLst>
            <a:ext uri="{FF2B5EF4-FFF2-40B4-BE49-F238E27FC236}">
              <a16:creationId xmlns:a16="http://schemas.microsoft.com/office/drawing/2014/main" id="{880520F2-A741-47C4-93A9-9DEEBADE654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3" name="Line 46">
          <a:extLst>
            <a:ext uri="{FF2B5EF4-FFF2-40B4-BE49-F238E27FC236}">
              <a16:creationId xmlns:a16="http://schemas.microsoft.com/office/drawing/2014/main" id="{8F56D0E5-A8C9-4A0F-90EA-ED527EFAB5D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4" name="Line 47">
          <a:extLst>
            <a:ext uri="{FF2B5EF4-FFF2-40B4-BE49-F238E27FC236}">
              <a16:creationId xmlns:a16="http://schemas.microsoft.com/office/drawing/2014/main" id="{BE561B15-C364-4504-9F79-DF1F026BDFB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5" name="Line 48">
          <a:extLst>
            <a:ext uri="{FF2B5EF4-FFF2-40B4-BE49-F238E27FC236}">
              <a16:creationId xmlns:a16="http://schemas.microsoft.com/office/drawing/2014/main" id="{295BBE26-4F41-47AC-9F26-8935B1BF5D5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6" name="Line 49">
          <a:extLst>
            <a:ext uri="{FF2B5EF4-FFF2-40B4-BE49-F238E27FC236}">
              <a16:creationId xmlns:a16="http://schemas.microsoft.com/office/drawing/2014/main" id="{5D1347A7-2732-4307-8ACC-11EFFC76BE57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7" name="Line 50">
          <a:extLst>
            <a:ext uri="{FF2B5EF4-FFF2-40B4-BE49-F238E27FC236}">
              <a16:creationId xmlns:a16="http://schemas.microsoft.com/office/drawing/2014/main" id="{485D0000-CA38-43FF-9D78-4D90AA30393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8" name="Line 51">
          <a:extLst>
            <a:ext uri="{FF2B5EF4-FFF2-40B4-BE49-F238E27FC236}">
              <a16:creationId xmlns:a16="http://schemas.microsoft.com/office/drawing/2014/main" id="{B4CE4309-D54B-47B4-93DA-B083B01C1FC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69" name="Line 182">
          <a:extLst>
            <a:ext uri="{FF2B5EF4-FFF2-40B4-BE49-F238E27FC236}">
              <a16:creationId xmlns:a16="http://schemas.microsoft.com/office/drawing/2014/main" id="{67BC1DD2-4D58-428B-9A82-FCDE51353C0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0" name="Line 183">
          <a:extLst>
            <a:ext uri="{FF2B5EF4-FFF2-40B4-BE49-F238E27FC236}">
              <a16:creationId xmlns:a16="http://schemas.microsoft.com/office/drawing/2014/main" id="{6DA82E9B-2F3D-43DB-8FA8-F7F7BC1D5FF5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1" name="Line 184">
          <a:extLst>
            <a:ext uri="{FF2B5EF4-FFF2-40B4-BE49-F238E27FC236}">
              <a16:creationId xmlns:a16="http://schemas.microsoft.com/office/drawing/2014/main" id="{5482C0C5-5444-42FF-AC41-DCB03CBB650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2" name="Line 185">
          <a:extLst>
            <a:ext uri="{FF2B5EF4-FFF2-40B4-BE49-F238E27FC236}">
              <a16:creationId xmlns:a16="http://schemas.microsoft.com/office/drawing/2014/main" id="{4B312F31-50F9-447F-8741-A591633E393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3" name="Line 186">
          <a:extLst>
            <a:ext uri="{FF2B5EF4-FFF2-40B4-BE49-F238E27FC236}">
              <a16:creationId xmlns:a16="http://schemas.microsoft.com/office/drawing/2014/main" id="{740D388C-759A-4E4B-AB5F-379C84B8577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4" name="Line 187">
          <a:extLst>
            <a:ext uri="{FF2B5EF4-FFF2-40B4-BE49-F238E27FC236}">
              <a16:creationId xmlns:a16="http://schemas.microsoft.com/office/drawing/2014/main" id="{6E4DF933-B52B-47B7-BA21-7900C0E66FB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5" name="Line 46">
          <a:extLst>
            <a:ext uri="{FF2B5EF4-FFF2-40B4-BE49-F238E27FC236}">
              <a16:creationId xmlns:a16="http://schemas.microsoft.com/office/drawing/2014/main" id="{A4F93D52-4381-4AE1-B926-80CAB19B667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6" name="Line 47">
          <a:extLst>
            <a:ext uri="{FF2B5EF4-FFF2-40B4-BE49-F238E27FC236}">
              <a16:creationId xmlns:a16="http://schemas.microsoft.com/office/drawing/2014/main" id="{5E4AB61D-D7F5-46BA-B7C5-0FDED48831D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7" name="Line 48">
          <a:extLst>
            <a:ext uri="{FF2B5EF4-FFF2-40B4-BE49-F238E27FC236}">
              <a16:creationId xmlns:a16="http://schemas.microsoft.com/office/drawing/2014/main" id="{48D09370-AAC8-44E4-8ACD-C85481B1C3C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8" name="Line 49">
          <a:extLst>
            <a:ext uri="{FF2B5EF4-FFF2-40B4-BE49-F238E27FC236}">
              <a16:creationId xmlns:a16="http://schemas.microsoft.com/office/drawing/2014/main" id="{13FF0BDC-35C8-4695-9C0C-14FA3153371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79" name="Line 50">
          <a:extLst>
            <a:ext uri="{FF2B5EF4-FFF2-40B4-BE49-F238E27FC236}">
              <a16:creationId xmlns:a16="http://schemas.microsoft.com/office/drawing/2014/main" id="{29AB1DDF-BC8A-4A2E-A7B2-B96600DAB14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0" name="Line 51">
          <a:extLst>
            <a:ext uri="{FF2B5EF4-FFF2-40B4-BE49-F238E27FC236}">
              <a16:creationId xmlns:a16="http://schemas.microsoft.com/office/drawing/2014/main" id="{8397C22C-4C89-437C-82EA-CAE5A6530D9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1" name="Line 182">
          <a:extLst>
            <a:ext uri="{FF2B5EF4-FFF2-40B4-BE49-F238E27FC236}">
              <a16:creationId xmlns:a16="http://schemas.microsoft.com/office/drawing/2014/main" id="{02274519-BADB-4E99-AF58-B1066B745BB5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2" name="Line 183">
          <a:extLst>
            <a:ext uri="{FF2B5EF4-FFF2-40B4-BE49-F238E27FC236}">
              <a16:creationId xmlns:a16="http://schemas.microsoft.com/office/drawing/2014/main" id="{06884620-4F6F-4ABF-B0C8-8778772AD14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3" name="Line 184">
          <a:extLst>
            <a:ext uri="{FF2B5EF4-FFF2-40B4-BE49-F238E27FC236}">
              <a16:creationId xmlns:a16="http://schemas.microsoft.com/office/drawing/2014/main" id="{9F407B17-BD8E-48D9-B36E-B30C1055DF0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4" name="Line 185">
          <a:extLst>
            <a:ext uri="{FF2B5EF4-FFF2-40B4-BE49-F238E27FC236}">
              <a16:creationId xmlns:a16="http://schemas.microsoft.com/office/drawing/2014/main" id="{0A59CAA5-4BB2-4F6E-9AC1-94A271F2AFB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5" name="Line 186">
          <a:extLst>
            <a:ext uri="{FF2B5EF4-FFF2-40B4-BE49-F238E27FC236}">
              <a16:creationId xmlns:a16="http://schemas.microsoft.com/office/drawing/2014/main" id="{DECAC24C-BAB3-409D-B0E3-D7D6C7FC1BE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6" name="Line 187">
          <a:extLst>
            <a:ext uri="{FF2B5EF4-FFF2-40B4-BE49-F238E27FC236}">
              <a16:creationId xmlns:a16="http://schemas.microsoft.com/office/drawing/2014/main" id="{813B13D4-D192-4CCF-87F4-9BED1990374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7" name="Line 46">
          <a:extLst>
            <a:ext uri="{FF2B5EF4-FFF2-40B4-BE49-F238E27FC236}">
              <a16:creationId xmlns:a16="http://schemas.microsoft.com/office/drawing/2014/main" id="{2450EBED-AB08-41AE-9AEB-67DBB638CD0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8" name="Line 47">
          <a:extLst>
            <a:ext uri="{FF2B5EF4-FFF2-40B4-BE49-F238E27FC236}">
              <a16:creationId xmlns:a16="http://schemas.microsoft.com/office/drawing/2014/main" id="{CFEFB27E-BAA9-44E0-A344-50C4D50AA33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89" name="Line 48">
          <a:extLst>
            <a:ext uri="{FF2B5EF4-FFF2-40B4-BE49-F238E27FC236}">
              <a16:creationId xmlns:a16="http://schemas.microsoft.com/office/drawing/2014/main" id="{5B715894-669B-41AD-878D-6875666F52C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0" name="Line 49">
          <a:extLst>
            <a:ext uri="{FF2B5EF4-FFF2-40B4-BE49-F238E27FC236}">
              <a16:creationId xmlns:a16="http://schemas.microsoft.com/office/drawing/2014/main" id="{02B5B607-4668-438D-9D00-17459C57F5C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1" name="Line 50">
          <a:extLst>
            <a:ext uri="{FF2B5EF4-FFF2-40B4-BE49-F238E27FC236}">
              <a16:creationId xmlns:a16="http://schemas.microsoft.com/office/drawing/2014/main" id="{F09BB630-F2BC-43EE-9A19-B508DAC238C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2" name="Line 51">
          <a:extLst>
            <a:ext uri="{FF2B5EF4-FFF2-40B4-BE49-F238E27FC236}">
              <a16:creationId xmlns:a16="http://schemas.microsoft.com/office/drawing/2014/main" id="{BEE318D6-A2B9-4399-90E3-D18F0C22240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3" name="Line 182">
          <a:extLst>
            <a:ext uri="{FF2B5EF4-FFF2-40B4-BE49-F238E27FC236}">
              <a16:creationId xmlns:a16="http://schemas.microsoft.com/office/drawing/2014/main" id="{2312A3AD-86CD-4EAF-A2A7-D0F19FB60BF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4" name="Line 183">
          <a:extLst>
            <a:ext uri="{FF2B5EF4-FFF2-40B4-BE49-F238E27FC236}">
              <a16:creationId xmlns:a16="http://schemas.microsoft.com/office/drawing/2014/main" id="{E734D158-8909-4CCE-B981-6A9C4AC41FD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5" name="Line 184">
          <a:extLst>
            <a:ext uri="{FF2B5EF4-FFF2-40B4-BE49-F238E27FC236}">
              <a16:creationId xmlns:a16="http://schemas.microsoft.com/office/drawing/2014/main" id="{B9FBE9CD-6EDB-495E-B5B1-AD8A3DD6A7B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6" name="Line 185">
          <a:extLst>
            <a:ext uri="{FF2B5EF4-FFF2-40B4-BE49-F238E27FC236}">
              <a16:creationId xmlns:a16="http://schemas.microsoft.com/office/drawing/2014/main" id="{5A51F19C-E592-4572-AEAC-E4385F63E19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7" name="Line 186">
          <a:extLst>
            <a:ext uri="{FF2B5EF4-FFF2-40B4-BE49-F238E27FC236}">
              <a16:creationId xmlns:a16="http://schemas.microsoft.com/office/drawing/2014/main" id="{0F4C00EB-71A6-4A15-9546-F451969207D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8" name="Line 187">
          <a:extLst>
            <a:ext uri="{FF2B5EF4-FFF2-40B4-BE49-F238E27FC236}">
              <a16:creationId xmlns:a16="http://schemas.microsoft.com/office/drawing/2014/main" id="{6797A0AF-A055-446A-95D8-E68FB038D80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299" name="Line 46">
          <a:extLst>
            <a:ext uri="{FF2B5EF4-FFF2-40B4-BE49-F238E27FC236}">
              <a16:creationId xmlns:a16="http://schemas.microsoft.com/office/drawing/2014/main" id="{9E3B14D7-734C-459D-8966-08608E37A9B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0" name="Line 47">
          <a:extLst>
            <a:ext uri="{FF2B5EF4-FFF2-40B4-BE49-F238E27FC236}">
              <a16:creationId xmlns:a16="http://schemas.microsoft.com/office/drawing/2014/main" id="{F3BB16FA-AC66-4DF9-9433-5C0D7939C7D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1" name="Line 48">
          <a:extLst>
            <a:ext uri="{FF2B5EF4-FFF2-40B4-BE49-F238E27FC236}">
              <a16:creationId xmlns:a16="http://schemas.microsoft.com/office/drawing/2014/main" id="{6D57A747-0805-42FC-AD47-D79E2DA7CB2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2" name="Line 49">
          <a:extLst>
            <a:ext uri="{FF2B5EF4-FFF2-40B4-BE49-F238E27FC236}">
              <a16:creationId xmlns:a16="http://schemas.microsoft.com/office/drawing/2014/main" id="{E3F92C37-32BE-4DDA-B23A-C8A699CF2345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3" name="Line 50">
          <a:extLst>
            <a:ext uri="{FF2B5EF4-FFF2-40B4-BE49-F238E27FC236}">
              <a16:creationId xmlns:a16="http://schemas.microsoft.com/office/drawing/2014/main" id="{2029653A-FC5B-49C1-9A81-52A687ABD5A5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4" name="Line 51">
          <a:extLst>
            <a:ext uri="{FF2B5EF4-FFF2-40B4-BE49-F238E27FC236}">
              <a16:creationId xmlns:a16="http://schemas.microsoft.com/office/drawing/2014/main" id="{0B66FEA0-9D63-48C1-AD65-8C12D1E0323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5" name="Line 182">
          <a:extLst>
            <a:ext uri="{FF2B5EF4-FFF2-40B4-BE49-F238E27FC236}">
              <a16:creationId xmlns:a16="http://schemas.microsoft.com/office/drawing/2014/main" id="{123326D2-7411-4143-8739-407A771DA35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6" name="Line 183">
          <a:extLst>
            <a:ext uri="{FF2B5EF4-FFF2-40B4-BE49-F238E27FC236}">
              <a16:creationId xmlns:a16="http://schemas.microsoft.com/office/drawing/2014/main" id="{A10E23DB-0DDA-43DD-B092-FF585477FDF5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7" name="Line 184">
          <a:extLst>
            <a:ext uri="{FF2B5EF4-FFF2-40B4-BE49-F238E27FC236}">
              <a16:creationId xmlns:a16="http://schemas.microsoft.com/office/drawing/2014/main" id="{B584DA94-21B4-4BA2-BCB5-72DCFE1BB38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8" name="Line 185">
          <a:extLst>
            <a:ext uri="{FF2B5EF4-FFF2-40B4-BE49-F238E27FC236}">
              <a16:creationId xmlns:a16="http://schemas.microsoft.com/office/drawing/2014/main" id="{F7A5F6EB-9613-4B6B-BB63-044DAB4F1CC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09" name="Line 186">
          <a:extLst>
            <a:ext uri="{FF2B5EF4-FFF2-40B4-BE49-F238E27FC236}">
              <a16:creationId xmlns:a16="http://schemas.microsoft.com/office/drawing/2014/main" id="{5C5C8E2D-F7FF-4AFF-9A1F-59B2D68EF26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0" name="Line 187">
          <a:extLst>
            <a:ext uri="{FF2B5EF4-FFF2-40B4-BE49-F238E27FC236}">
              <a16:creationId xmlns:a16="http://schemas.microsoft.com/office/drawing/2014/main" id="{35385BA3-BDBB-4C48-B110-37F4C178CF4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1" name="Line 46">
          <a:extLst>
            <a:ext uri="{FF2B5EF4-FFF2-40B4-BE49-F238E27FC236}">
              <a16:creationId xmlns:a16="http://schemas.microsoft.com/office/drawing/2014/main" id="{D858EA7F-6723-4D1F-81F0-EA2C3934080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2" name="Line 47">
          <a:extLst>
            <a:ext uri="{FF2B5EF4-FFF2-40B4-BE49-F238E27FC236}">
              <a16:creationId xmlns:a16="http://schemas.microsoft.com/office/drawing/2014/main" id="{8CE9388B-9305-48CD-84CD-42A59FB3A46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3" name="Line 48">
          <a:extLst>
            <a:ext uri="{FF2B5EF4-FFF2-40B4-BE49-F238E27FC236}">
              <a16:creationId xmlns:a16="http://schemas.microsoft.com/office/drawing/2014/main" id="{E3EC3577-3506-4101-83D4-1D2E7928C84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4" name="Line 49">
          <a:extLst>
            <a:ext uri="{FF2B5EF4-FFF2-40B4-BE49-F238E27FC236}">
              <a16:creationId xmlns:a16="http://schemas.microsoft.com/office/drawing/2014/main" id="{C790BD8B-DA67-4082-BF0F-27C5A443681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5" name="Line 50">
          <a:extLst>
            <a:ext uri="{FF2B5EF4-FFF2-40B4-BE49-F238E27FC236}">
              <a16:creationId xmlns:a16="http://schemas.microsoft.com/office/drawing/2014/main" id="{94A508ED-C26D-4A49-A14A-316C211445C7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6" name="Line 51">
          <a:extLst>
            <a:ext uri="{FF2B5EF4-FFF2-40B4-BE49-F238E27FC236}">
              <a16:creationId xmlns:a16="http://schemas.microsoft.com/office/drawing/2014/main" id="{17FC4847-C9CF-4CA1-8E5B-80D13A334B6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7" name="Line 182">
          <a:extLst>
            <a:ext uri="{FF2B5EF4-FFF2-40B4-BE49-F238E27FC236}">
              <a16:creationId xmlns:a16="http://schemas.microsoft.com/office/drawing/2014/main" id="{57D2558D-0C6C-4B64-A778-29D946362BF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8" name="Line 183">
          <a:extLst>
            <a:ext uri="{FF2B5EF4-FFF2-40B4-BE49-F238E27FC236}">
              <a16:creationId xmlns:a16="http://schemas.microsoft.com/office/drawing/2014/main" id="{93C015FD-C28B-4758-BFCE-250FB38BC91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19" name="Line 184">
          <a:extLst>
            <a:ext uri="{FF2B5EF4-FFF2-40B4-BE49-F238E27FC236}">
              <a16:creationId xmlns:a16="http://schemas.microsoft.com/office/drawing/2014/main" id="{EF62EBB0-907D-44A1-9043-2D0B25E8CE7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0" name="Line 185">
          <a:extLst>
            <a:ext uri="{FF2B5EF4-FFF2-40B4-BE49-F238E27FC236}">
              <a16:creationId xmlns:a16="http://schemas.microsoft.com/office/drawing/2014/main" id="{3CB723F9-83AE-4746-90CF-A6518393EF5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1" name="Line 186">
          <a:extLst>
            <a:ext uri="{FF2B5EF4-FFF2-40B4-BE49-F238E27FC236}">
              <a16:creationId xmlns:a16="http://schemas.microsoft.com/office/drawing/2014/main" id="{D0AF6E14-F19D-4155-A8C4-141F286BA54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2" name="Line 187">
          <a:extLst>
            <a:ext uri="{FF2B5EF4-FFF2-40B4-BE49-F238E27FC236}">
              <a16:creationId xmlns:a16="http://schemas.microsoft.com/office/drawing/2014/main" id="{DE631888-C370-4C1B-8BAD-41150BFCBA2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3" name="Line 46">
          <a:extLst>
            <a:ext uri="{FF2B5EF4-FFF2-40B4-BE49-F238E27FC236}">
              <a16:creationId xmlns:a16="http://schemas.microsoft.com/office/drawing/2014/main" id="{D453D94F-559C-40A1-99A6-7D586D0E36A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4" name="Line 47">
          <a:extLst>
            <a:ext uri="{FF2B5EF4-FFF2-40B4-BE49-F238E27FC236}">
              <a16:creationId xmlns:a16="http://schemas.microsoft.com/office/drawing/2014/main" id="{C71F476D-6762-4665-80DE-DE1CD8DDC82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5" name="Line 48">
          <a:extLst>
            <a:ext uri="{FF2B5EF4-FFF2-40B4-BE49-F238E27FC236}">
              <a16:creationId xmlns:a16="http://schemas.microsoft.com/office/drawing/2014/main" id="{E7540BCA-26E2-412E-BF11-43348688C5C5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6" name="Line 49">
          <a:extLst>
            <a:ext uri="{FF2B5EF4-FFF2-40B4-BE49-F238E27FC236}">
              <a16:creationId xmlns:a16="http://schemas.microsoft.com/office/drawing/2014/main" id="{DF859734-A9DB-4311-95E7-4BFE5227D3D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7" name="Line 50">
          <a:extLst>
            <a:ext uri="{FF2B5EF4-FFF2-40B4-BE49-F238E27FC236}">
              <a16:creationId xmlns:a16="http://schemas.microsoft.com/office/drawing/2014/main" id="{E52DF9BB-AAC8-429C-B897-F65D9244E3F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8" name="Line 51">
          <a:extLst>
            <a:ext uri="{FF2B5EF4-FFF2-40B4-BE49-F238E27FC236}">
              <a16:creationId xmlns:a16="http://schemas.microsoft.com/office/drawing/2014/main" id="{D9FE4C26-FC61-4FD8-9C74-7D708D8D206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29" name="Line 182">
          <a:extLst>
            <a:ext uri="{FF2B5EF4-FFF2-40B4-BE49-F238E27FC236}">
              <a16:creationId xmlns:a16="http://schemas.microsoft.com/office/drawing/2014/main" id="{B78B0C63-3CF7-4C86-83C2-F5422E9E334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0" name="Line 183">
          <a:extLst>
            <a:ext uri="{FF2B5EF4-FFF2-40B4-BE49-F238E27FC236}">
              <a16:creationId xmlns:a16="http://schemas.microsoft.com/office/drawing/2014/main" id="{577F97DB-08A9-4EC2-8094-3F3DCB23786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1" name="Line 184">
          <a:extLst>
            <a:ext uri="{FF2B5EF4-FFF2-40B4-BE49-F238E27FC236}">
              <a16:creationId xmlns:a16="http://schemas.microsoft.com/office/drawing/2014/main" id="{3E2EF8D5-1F20-4404-BC2E-1345418C8E9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2" name="Line 185">
          <a:extLst>
            <a:ext uri="{FF2B5EF4-FFF2-40B4-BE49-F238E27FC236}">
              <a16:creationId xmlns:a16="http://schemas.microsoft.com/office/drawing/2014/main" id="{37FBDA04-B777-4A3F-9D77-B3CE9C64961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3" name="Line 186">
          <a:extLst>
            <a:ext uri="{FF2B5EF4-FFF2-40B4-BE49-F238E27FC236}">
              <a16:creationId xmlns:a16="http://schemas.microsoft.com/office/drawing/2014/main" id="{FCA62C9E-F385-4EE7-8F0A-25C87DE8976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4" name="Line 187">
          <a:extLst>
            <a:ext uri="{FF2B5EF4-FFF2-40B4-BE49-F238E27FC236}">
              <a16:creationId xmlns:a16="http://schemas.microsoft.com/office/drawing/2014/main" id="{EA0F276B-6183-4198-B64E-68A55DA8E687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5" name="Line 46">
          <a:extLst>
            <a:ext uri="{FF2B5EF4-FFF2-40B4-BE49-F238E27FC236}">
              <a16:creationId xmlns:a16="http://schemas.microsoft.com/office/drawing/2014/main" id="{35FCE7D4-8A1F-49B4-9894-E87BA691F4A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6" name="Line 47">
          <a:extLst>
            <a:ext uri="{FF2B5EF4-FFF2-40B4-BE49-F238E27FC236}">
              <a16:creationId xmlns:a16="http://schemas.microsoft.com/office/drawing/2014/main" id="{6F11D286-D046-4BDD-AFB7-CD5DC41C847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7" name="Line 48">
          <a:extLst>
            <a:ext uri="{FF2B5EF4-FFF2-40B4-BE49-F238E27FC236}">
              <a16:creationId xmlns:a16="http://schemas.microsoft.com/office/drawing/2014/main" id="{8CC654AA-53AD-4940-95FF-B48133B747E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8" name="Line 49">
          <a:extLst>
            <a:ext uri="{FF2B5EF4-FFF2-40B4-BE49-F238E27FC236}">
              <a16:creationId xmlns:a16="http://schemas.microsoft.com/office/drawing/2014/main" id="{6999A432-35DA-44E5-8D96-39232E1BA75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39" name="Line 50">
          <a:extLst>
            <a:ext uri="{FF2B5EF4-FFF2-40B4-BE49-F238E27FC236}">
              <a16:creationId xmlns:a16="http://schemas.microsoft.com/office/drawing/2014/main" id="{7BC40279-8E1B-4B59-ABBF-FB47FB1C8FF5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0" name="Line 51">
          <a:extLst>
            <a:ext uri="{FF2B5EF4-FFF2-40B4-BE49-F238E27FC236}">
              <a16:creationId xmlns:a16="http://schemas.microsoft.com/office/drawing/2014/main" id="{BEF36EEB-D588-48B4-B6E3-D3F680DB31F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1" name="Line 182">
          <a:extLst>
            <a:ext uri="{FF2B5EF4-FFF2-40B4-BE49-F238E27FC236}">
              <a16:creationId xmlns:a16="http://schemas.microsoft.com/office/drawing/2014/main" id="{9409866C-436D-44F4-B651-23D275D4913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2" name="Line 183">
          <a:extLst>
            <a:ext uri="{FF2B5EF4-FFF2-40B4-BE49-F238E27FC236}">
              <a16:creationId xmlns:a16="http://schemas.microsoft.com/office/drawing/2014/main" id="{2EFF5DCC-B9B4-4F90-ADF1-8DF01319D7C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3" name="Line 184">
          <a:extLst>
            <a:ext uri="{FF2B5EF4-FFF2-40B4-BE49-F238E27FC236}">
              <a16:creationId xmlns:a16="http://schemas.microsoft.com/office/drawing/2014/main" id="{8971A31B-D062-4BE5-9AA7-167DDBF6D08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4" name="Line 185">
          <a:extLst>
            <a:ext uri="{FF2B5EF4-FFF2-40B4-BE49-F238E27FC236}">
              <a16:creationId xmlns:a16="http://schemas.microsoft.com/office/drawing/2014/main" id="{33ED3CDB-7C10-4E74-ADD7-EB4E37F71B9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5" name="Line 186">
          <a:extLst>
            <a:ext uri="{FF2B5EF4-FFF2-40B4-BE49-F238E27FC236}">
              <a16:creationId xmlns:a16="http://schemas.microsoft.com/office/drawing/2014/main" id="{857C179D-6A72-40B3-A5E8-CE5E7C9AE89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6" name="Line 187">
          <a:extLst>
            <a:ext uri="{FF2B5EF4-FFF2-40B4-BE49-F238E27FC236}">
              <a16:creationId xmlns:a16="http://schemas.microsoft.com/office/drawing/2014/main" id="{1D895F70-7792-410A-ACA4-2D10ACC29A5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7" name="Line 46">
          <a:extLst>
            <a:ext uri="{FF2B5EF4-FFF2-40B4-BE49-F238E27FC236}">
              <a16:creationId xmlns:a16="http://schemas.microsoft.com/office/drawing/2014/main" id="{D9F03073-D044-4E9D-AA77-777B2CB28A4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8" name="Line 47">
          <a:extLst>
            <a:ext uri="{FF2B5EF4-FFF2-40B4-BE49-F238E27FC236}">
              <a16:creationId xmlns:a16="http://schemas.microsoft.com/office/drawing/2014/main" id="{64908533-C67B-445F-921F-F40A204CF69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49" name="Line 48">
          <a:extLst>
            <a:ext uri="{FF2B5EF4-FFF2-40B4-BE49-F238E27FC236}">
              <a16:creationId xmlns:a16="http://schemas.microsoft.com/office/drawing/2014/main" id="{AA878948-5B71-43DC-98D6-63453B10CFE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0" name="Line 49">
          <a:extLst>
            <a:ext uri="{FF2B5EF4-FFF2-40B4-BE49-F238E27FC236}">
              <a16:creationId xmlns:a16="http://schemas.microsoft.com/office/drawing/2014/main" id="{8BF87D7F-4CDC-41C7-94E0-F7E2831228C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1" name="Line 50">
          <a:extLst>
            <a:ext uri="{FF2B5EF4-FFF2-40B4-BE49-F238E27FC236}">
              <a16:creationId xmlns:a16="http://schemas.microsoft.com/office/drawing/2014/main" id="{CE730A4D-F487-4E47-B1E3-FA54E6D6BAF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2" name="Line 51">
          <a:extLst>
            <a:ext uri="{FF2B5EF4-FFF2-40B4-BE49-F238E27FC236}">
              <a16:creationId xmlns:a16="http://schemas.microsoft.com/office/drawing/2014/main" id="{A7998A3A-B4A5-448A-9337-AFB1A543B34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3" name="Line 182">
          <a:extLst>
            <a:ext uri="{FF2B5EF4-FFF2-40B4-BE49-F238E27FC236}">
              <a16:creationId xmlns:a16="http://schemas.microsoft.com/office/drawing/2014/main" id="{F0D67E23-D905-436B-81C4-2D0918DE244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4" name="Line 183">
          <a:extLst>
            <a:ext uri="{FF2B5EF4-FFF2-40B4-BE49-F238E27FC236}">
              <a16:creationId xmlns:a16="http://schemas.microsoft.com/office/drawing/2014/main" id="{D8473168-9BB1-42A8-A2D8-D180DDBE149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5" name="Line 184">
          <a:extLst>
            <a:ext uri="{FF2B5EF4-FFF2-40B4-BE49-F238E27FC236}">
              <a16:creationId xmlns:a16="http://schemas.microsoft.com/office/drawing/2014/main" id="{9344D1C8-5743-4A25-9D3B-4BE8C122D11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6" name="Line 185">
          <a:extLst>
            <a:ext uri="{FF2B5EF4-FFF2-40B4-BE49-F238E27FC236}">
              <a16:creationId xmlns:a16="http://schemas.microsoft.com/office/drawing/2014/main" id="{10B598D2-B8EC-4D78-8425-59F73E06B95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7" name="Line 186">
          <a:extLst>
            <a:ext uri="{FF2B5EF4-FFF2-40B4-BE49-F238E27FC236}">
              <a16:creationId xmlns:a16="http://schemas.microsoft.com/office/drawing/2014/main" id="{9F4BE1ED-DB13-42B1-A2D6-51931C0D8BE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8" name="Line 187">
          <a:extLst>
            <a:ext uri="{FF2B5EF4-FFF2-40B4-BE49-F238E27FC236}">
              <a16:creationId xmlns:a16="http://schemas.microsoft.com/office/drawing/2014/main" id="{4C4770E7-7BCA-49DE-97F4-CEA16D9EEE2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59" name="Line 46">
          <a:extLst>
            <a:ext uri="{FF2B5EF4-FFF2-40B4-BE49-F238E27FC236}">
              <a16:creationId xmlns:a16="http://schemas.microsoft.com/office/drawing/2014/main" id="{A1EA9EC2-C7E0-4CB5-86B8-8F7A4836365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0" name="Line 47">
          <a:extLst>
            <a:ext uri="{FF2B5EF4-FFF2-40B4-BE49-F238E27FC236}">
              <a16:creationId xmlns:a16="http://schemas.microsoft.com/office/drawing/2014/main" id="{0AAD9FD9-BE4F-4BE4-A08D-FB3AEB65FA6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1" name="Line 48">
          <a:extLst>
            <a:ext uri="{FF2B5EF4-FFF2-40B4-BE49-F238E27FC236}">
              <a16:creationId xmlns:a16="http://schemas.microsoft.com/office/drawing/2014/main" id="{2109C37F-6411-46C7-AE7D-12FC825F612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2" name="Line 49">
          <a:extLst>
            <a:ext uri="{FF2B5EF4-FFF2-40B4-BE49-F238E27FC236}">
              <a16:creationId xmlns:a16="http://schemas.microsoft.com/office/drawing/2014/main" id="{6DB01F86-D317-45FA-AC5A-E1DD59C579F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3" name="Line 50">
          <a:extLst>
            <a:ext uri="{FF2B5EF4-FFF2-40B4-BE49-F238E27FC236}">
              <a16:creationId xmlns:a16="http://schemas.microsoft.com/office/drawing/2014/main" id="{A0F59F74-03BC-4C6B-BE47-2C3B5E9ABA0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4" name="Line 51">
          <a:extLst>
            <a:ext uri="{FF2B5EF4-FFF2-40B4-BE49-F238E27FC236}">
              <a16:creationId xmlns:a16="http://schemas.microsoft.com/office/drawing/2014/main" id="{F0BB0841-74FA-48E4-AAA6-7723CD91407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5" name="Line 182">
          <a:extLst>
            <a:ext uri="{FF2B5EF4-FFF2-40B4-BE49-F238E27FC236}">
              <a16:creationId xmlns:a16="http://schemas.microsoft.com/office/drawing/2014/main" id="{AE171139-E4DA-46E6-8691-72BDBE86C72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6" name="Line 183">
          <a:extLst>
            <a:ext uri="{FF2B5EF4-FFF2-40B4-BE49-F238E27FC236}">
              <a16:creationId xmlns:a16="http://schemas.microsoft.com/office/drawing/2014/main" id="{361C5E7F-73EB-4194-85F4-BABBDBF288F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7" name="Line 184">
          <a:extLst>
            <a:ext uri="{FF2B5EF4-FFF2-40B4-BE49-F238E27FC236}">
              <a16:creationId xmlns:a16="http://schemas.microsoft.com/office/drawing/2014/main" id="{DAF5E0A1-0983-4E57-8E79-D8589931604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8" name="Line 185">
          <a:extLst>
            <a:ext uri="{FF2B5EF4-FFF2-40B4-BE49-F238E27FC236}">
              <a16:creationId xmlns:a16="http://schemas.microsoft.com/office/drawing/2014/main" id="{1EECE511-1AB1-4E77-9056-6A4D0FEBC1E7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69" name="Line 186">
          <a:extLst>
            <a:ext uri="{FF2B5EF4-FFF2-40B4-BE49-F238E27FC236}">
              <a16:creationId xmlns:a16="http://schemas.microsoft.com/office/drawing/2014/main" id="{FA873EF6-7769-4CA0-80B2-B16714946C80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0" name="Line 187">
          <a:extLst>
            <a:ext uri="{FF2B5EF4-FFF2-40B4-BE49-F238E27FC236}">
              <a16:creationId xmlns:a16="http://schemas.microsoft.com/office/drawing/2014/main" id="{7BDEA925-EB5E-45CE-8CE5-40F7F630E12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1" name="Line 46">
          <a:extLst>
            <a:ext uri="{FF2B5EF4-FFF2-40B4-BE49-F238E27FC236}">
              <a16:creationId xmlns:a16="http://schemas.microsoft.com/office/drawing/2014/main" id="{87093BC2-B917-457F-B694-1F4F37C579F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2" name="Line 47">
          <a:extLst>
            <a:ext uri="{FF2B5EF4-FFF2-40B4-BE49-F238E27FC236}">
              <a16:creationId xmlns:a16="http://schemas.microsoft.com/office/drawing/2014/main" id="{84EA6E81-5025-42E3-AEB7-B5CE9029B75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3" name="Line 48">
          <a:extLst>
            <a:ext uri="{FF2B5EF4-FFF2-40B4-BE49-F238E27FC236}">
              <a16:creationId xmlns:a16="http://schemas.microsoft.com/office/drawing/2014/main" id="{5D8C431D-942F-433A-AB21-5ED68734208F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4" name="Line 49">
          <a:extLst>
            <a:ext uri="{FF2B5EF4-FFF2-40B4-BE49-F238E27FC236}">
              <a16:creationId xmlns:a16="http://schemas.microsoft.com/office/drawing/2014/main" id="{17307290-8C5B-4385-9913-B6067824C6E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5" name="Line 50">
          <a:extLst>
            <a:ext uri="{FF2B5EF4-FFF2-40B4-BE49-F238E27FC236}">
              <a16:creationId xmlns:a16="http://schemas.microsoft.com/office/drawing/2014/main" id="{19D67196-D6F3-47C8-83B0-E0E5389DF0F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6" name="Line 51">
          <a:extLst>
            <a:ext uri="{FF2B5EF4-FFF2-40B4-BE49-F238E27FC236}">
              <a16:creationId xmlns:a16="http://schemas.microsoft.com/office/drawing/2014/main" id="{DAE52246-8DEF-4814-A92D-4E98BD2D4B34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7" name="Line 182">
          <a:extLst>
            <a:ext uri="{FF2B5EF4-FFF2-40B4-BE49-F238E27FC236}">
              <a16:creationId xmlns:a16="http://schemas.microsoft.com/office/drawing/2014/main" id="{04DFABB6-4541-4CDF-8716-7C7B427F20F9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8" name="Line 183">
          <a:extLst>
            <a:ext uri="{FF2B5EF4-FFF2-40B4-BE49-F238E27FC236}">
              <a16:creationId xmlns:a16="http://schemas.microsoft.com/office/drawing/2014/main" id="{30A5734E-0503-4126-97CA-733885CACFF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79" name="Line 184">
          <a:extLst>
            <a:ext uri="{FF2B5EF4-FFF2-40B4-BE49-F238E27FC236}">
              <a16:creationId xmlns:a16="http://schemas.microsoft.com/office/drawing/2014/main" id="{46EEBFF0-7FD5-4B18-9BE7-6D6D2497499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0" name="Line 185">
          <a:extLst>
            <a:ext uri="{FF2B5EF4-FFF2-40B4-BE49-F238E27FC236}">
              <a16:creationId xmlns:a16="http://schemas.microsoft.com/office/drawing/2014/main" id="{99051812-5DAB-4928-B186-E1D3D3171CE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1" name="Line 186">
          <a:extLst>
            <a:ext uri="{FF2B5EF4-FFF2-40B4-BE49-F238E27FC236}">
              <a16:creationId xmlns:a16="http://schemas.microsoft.com/office/drawing/2014/main" id="{18CD1E6D-443B-43EE-B100-6DA18950A7D6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2" name="Line 187">
          <a:extLst>
            <a:ext uri="{FF2B5EF4-FFF2-40B4-BE49-F238E27FC236}">
              <a16:creationId xmlns:a16="http://schemas.microsoft.com/office/drawing/2014/main" id="{2E8B174B-07E2-4B6F-BFC7-A5BAB93997BD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3" name="Line 46">
          <a:extLst>
            <a:ext uri="{FF2B5EF4-FFF2-40B4-BE49-F238E27FC236}">
              <a16:creationId xmlns:a16="http://schemas.microsoft.com/office/drawing/2014/main" id="{AE692C9B-AAC2-43D1-B5EB-F5CF44A3BE1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4" name="Line 47">
          <a:extLst>
            <a:ext uri="{FF2B5EF4-FFF2-40B4-BE49-F238E27FC236}">
              <a16:creationId xmlns:a16="http://schemas.microsoft.com/office/drawing/2014/main" id="{CF24C92E-D9F2-480C-8096-BCE994C34CEB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5" name="Line 48">
          <a:extLst>
            <a:ext uri="{FF2B5EF4-FFF2-40B4-BE49-F238E27FC236}">
              <a16:creationId xmlns:a16="http://schemas.microsoft.com/office/drawing/2014/main" id="{39651235-1520-445C-8488-195581D6A40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6" name="Line 49">
          <a:extLst>
            <a:ext uri="{FF2B5EF4-FFF2-40B4-BE49-F238E27FC236}">
              <a16:creationId xmlns:a16="http://schemas.microsoft.com/office/drawing/2014/main" id="{CFDC0CC0-16B1-47AD-BDC9-7B1500914CB2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7" name="Line 50">
          <a:extLst>
            <a:ext uri="{FF2B5EF4-FFF2-40B4-BE49-F238E27FC236}">
              <a16:creationId xmlns:a16="http://schemas.microsoft.com/office/drawing/2014/main" id="{60E30BDA-49DF-4C76-B781-9A49CCCEF753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8" name="Line 51">
          <a:extLst>
            <a:ext uri="{FF2B5EF4-FFF2-40B4-BE49-F238E27FC236}">
              <a16:creationId xmlns:a16="http://schemas.microsoft.com/office/drawing/2014/main" id="{75B52311-C3A2-4D5F-8165-FDFCC42C29C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89" name="Line 182">
          <a:extLst>
            <a:ext uri="{FF2B5EF4-FFF2-40B4-BE49-F238E27FC236}">
              <a16:creationId xmlns:a16="http://schemas.microsoft.com/office/drawing/2014/main" id="{02611184-E9E2-43D8-B666-8CFC294D956C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90" name="Line 183">
          <a:extLst>
            <a:ext uri="{FF2B5EF4-FFF2-40B4-BE49-F238E27FC236}">
              <a16:creationId xmlns:a16="http://schemas.microsoft.com/office/drawing/2014/main" id="{E15F9682-3062-4B7E-A589-B3371DE7501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91" name="Line 184">
          <a:extLst>
            <a:ext uri="{FF2B5EF4-FFF2-40B4-BE49-F238E27FC236}">
              <a16:creationId xmlns:a16="http://schemas.microsoft.com/office/drawing/2014/main" id="{9F46A674-F487-40AB-BA4C-BD93F7CE5341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92" name="Line 185">
          <a:extLst>
            <a:ext uri="{FF2B5EF4-FFF2-40B4-BE49-F238E27FC236}">
              <a16:creationId xmlns:a16="http://schemas.microsoft.com/office/drawing/2014/main" id="{68EAC2DC-C32A-463F-BE3C-065D0FF270F8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93" name="Line 186">
          <a:extLst>
            <a:ext uri="{FF2B5EF4-FFF2-40B4-BE49-F238E27FC236}">
              <a16:creationId xmlns:a16="http://schemas.microsoft.com/office/drawing/2014/main" id="{A27B7A84-EBC7-4C8E-99D5-1055780AB6DE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86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394" name="Line 187">
          <a:extLst>
            <a:ext uri="{FF2B5EF4-FFF2-40B4-BE49-F238E27FC236}">
              <a16:creationId xmlns:a16="http://schemas.microsoft.com/office/drawing/2014/main" id="{BECE0A11-9EDD-42CE-8BD5-F478D2D8686A}"/>
            </a:ext>
          </a:extLst>
        </xdr:cNvPr>
        <xdr:cNvSpPr>
          <a:spLocks noChangeShapeType="1"/>
        </xdr:cNvSpPr>
      </xdr:nvSpPr>
      <xdr:spPr bwMode="auto">
        <a:xfrm>
          <a:off x="11468100" y="2251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395" name="Line 46">
          <a:extLst>
            <a:ext uri="{FF2B5EF4-FFF2-40B4-BE49-F238E27FC236}">
              <a16:creationId xmlns:a16="http://schemas.microsoft.com/office/drawing/2014/main" id="{05B2F508-FA0B-4D84-885D-7873DF8774BB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396" name="Line 47">
          <a:extLst>
            <a:ext uri="{FF2B5EF4-FFF2-40B4-BE49-F238E27FC236}">
              <a16:creationId xmlns:a16="http://schemas.microsoft.com/office/drawing/2014/main" id="{9B87F321-B41F-4EEE-A7AA-D167E8679DD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397" name="Line 48">
          <a:extLst>
            <a:ext uri="{FF2B5EF4-FFF2-40B4-BE49-F238E27FC236}">
              <a16:creationId xmlns:a16="http://schemas.microsoft.com/office/drawing/2014/main" id="{C381C2E4-903F-4A24-9FE8-8B877D62045B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398" name="Line 49">
          <a:extLst>
            <a:ext uri="{FF2B5EF4-FFF2-40B4-BE49-F238E27FC236}">
              <a16:creationId xmlns:a16="http://schemas.microsoft.com/office/drawing/2014/main" id="{B4C4D805-685B-41DE-BC54-2A5D883DF5D2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399" name="Line 50">
          <a:extLst>
            <a:ext uri="{FF2B5EF4-FFF2-40B4-BE49-F238E27FC236}">
              <a16:creationId xmlns:a16="http://schemas.microsoft.com/office/drawing/2014/main" id="{B64B75C1-3DC3-4D51-887D-337BF7F20523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00" name="Line 51">
          <a:extLst>
            <a:ext uri="{FF2B5EF4-FFF2-40B4-BE49-F238E27FC236}">
              <a16:creationId xmlns:a16="http://schemas.microsoft.com/office/drawing/2014/main" id="{D2806839-A13D-4CB4-BA86-938EF68E9295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01" name="Line 182">
          <a:extLst>
            <a:ext uri="{FF2B5EF4-FFF2-40B4-BE49-F238E27FC236}">
              <a16:creationId xmlns:a16="http://schemas.microsoft.com/office/drawing/2014/main" id="{78B60828-162D-408F-A093-8177758ED8D6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02" name="Line 183">
          <a:extLst>
            <a:ext uri="{FF2B5EF4-FFF2-40B4-BE49-F238E27FC236}">
              <a16:creationId xmlns:a16="http://schemas.microsoft.com/office/drawing/2014/main" id="{EF664A52-D960-4546-B917-CC83A4E9A45B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03" name="Line 184">
          <a:extLst>
            <a:ext uri="{FF2B5EF4-FFF2-40B4-BE49-F238E27FC236}">
              <a16:creationId xmlns:a16="http://schemas.microsoft.com/office/drawing/2014/main" id="{E811E76F-A4A7-4ED8-96DC-01E0A041A28E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04" name="Line 185">
          <a:extLst>
            <a:ext uri="{FF2B5EF4-FFF2-40B4-BE49-F238E27FC236}">
              <a16:creationId xmlns:a16="http://schemas.microsoft.com/office/drawing/2014/main" id="{2E1C3823-B1EA-4E6C-87ED-6DA3B0D8C34C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05" name="Line 186">
          <a:extLst>
            <a:ext uri="{FF2B5EF4-FFF2-40B4-BE49-F238E27FC236}">
              <a16:creationId xmlns:a16="http://schemas.microsoft.com/office/drawing/2014/main" id="{67941AE0-BF19-4199-BC12-42719C08BB5D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06" name="Line 187">
          <a:extLst>
            <a:ext uri="{FF2B5EF4-FFF2-40B4-BE49-F238E27FC236}">
              <a16:creationId xmlns:a16="http://schemas.microsoft.com/office/drawing/2014/main" id="{A69291BB-6C80-4AC0-B347-2CA9ADB799E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07" name="Line 46">
          <a:extLst>
            <a:ext uri="{FF2B5EF4-FFF2-40B4-BE49-F238E27FC236}">
              <a16:creationId xmlns:a16="http://schemas.microsoft.com/office/drawing/2014/main" id="{6E60DCBC-D506-4DC6-B127-5632E051D9FB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08" name="Line 47">
          <a:extLst>
            <a:ext uri="{FF2B5EF4-FFF2-40B4-BE49-F238E27FC236}">
              <a16:creationId xmlns:a16="http://schemas.microsoft.com/office/drawing/2014/main" id="{F7546A3C-C9C4-45B6-B85E-41DEE90BBB6E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09" name="Line 48">
          <a:extLst>
            <a:ext uri="{FF2B5EF4-FFF2-40B4-BE49-F238E27FC236}">
              <a16:creationId xmlns:a16="http://schemas.microsoft.com/office/drawing/2014/main" id="{7ABC09F0-1601-497A-B8B0-0EA432F26678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10" name="Line 49">
          <a:extLst>
            <a:ext uri="{FF2B5EF4-FFF2-40B4-BE49-F238E27FC236}">
              <a16:creationId xmlns:a16="http://schemas.microsoft.com/office/drawing/2014/main" id="{08D08CCC-CD3E-44D6-8425-60B2D7E74A15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11" name="Line 50">
          <a:extLst>
            <a:ext uri="{FF2B5EF4-FFF2-40B4-BE49-F238E27FC236}">
              <a16:creationId xmlns:a16="http://schemas.microsoft.com/office/drawing/2014/main" id="{7684E29D-F2B9-4351-85D2-EAF673A963AD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12" name="Line 51">
          <a:extLst>
            <a:ext uri="{FF2B5EF4-FFF2-40B4-BE49-F238E27FC236}">
              <a16:creationId xmlns:a16="http://schemas.microsoft.com/office/drawing/2014/main" id="{8668549E-F679-43E7-B81C-59675CC60A9D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13" name="Line 182">
          <a:extLst>
            <a:ext uri="{FF2B5EF4-FFF2-40B4-BE49-F238E27FC236}">
              <a16:creationId xmlns:a16="http://schemas.microsoft.com/office/drawing/2014/main" id="{199F459B-B92C-4F31-955B-9FD8CDAC570D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14" name="Line 183">
          <a:extLst>
            <a:ext uri="{FF2B5EF4-FFF2-40B4-BE49-F238E27FC236}">
              <a16:creationId xmlns:a16="http://schemas.microsoft.com/office/drawing/2014/main" id="{8B843F33-8ED6-441E-ABE6-0339F57C1B72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15" name="Line 184">
          <a:extLst>
            <a:ext uri="{FF2B5EF4-FFF2-40B4-BE49-F238E27FC236}">
              <a16:creationId xmlns:a16="http://schemas.microsoft.com/office/drawing/2014/main" id="{F684F7C4-38C8-485C-B990-27302767CED3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16" name="Line 185">
          <a:extLst>
            <a:ext uri="{FF2B5EF4-FFF2-40B4-BE49-F238E27FC236}">
              <a16:creationId xmlns:a16="http://schemas.microsoft.com/office/drawing/2014/main" id="{2502C31F-6953-4EDF-8DC1-BF0E43A52074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17" name="Line 186">
          <a:extLst>
            <a:ext uri="{FF2B5EF4-FFF2-40B4-BE49-F238E27FC236}">
              <a16:creationId xmlns:a16="http://schemas.microsoft.com/office/drawing/2014/main" id="{FBE8082C-FCD7-4C3E-8371-461BB5B644B0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18" name="Line 187">
          <a:extLst>
            <a:ext uri="{FF2B5EF4-FFF2-40B4-BE49-F238E27FC236}">
              <a16:creationId xmlns:a16="http://schemas.microsoft.com/office/drawing/2014/main" id="{0E2C7993-7691-4096-A415-DD6157D316BB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19" name="Line 46">
          <a:extLst>
            <a:ext uri="{FF2B5EF4-FFF2-40B4-BE49-F238E27FC236}">
              <a16:creationId xmlns:a16="http://schemas.microsoft.com/office/drawing/2014/main" id="{6A7D082D-24D0-482F-8E8E-61ECE7814E4A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20" name="Line 47">
          <a:extLst>
            <a:ext uri="{FF2B5EF4-FFF2-40B4-BE49-F238E27FC236}">
              <a16:creationId xmlns:a16="http://schemas.microsoft.com/office/drawing/2014/main" id="{95084E8F-B545-44BC-B652-34A7AD56D336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21" name="Line 48">
          <a:extLst>
            <a:ext uri="{FF2B5EF4-FFF2-40B4-BE49-F238E27FC236}">
              <a16:creationId xmlns:a16="http://schemas.microsoft.com/office/drawing/2014/main" id="{56BDB3E1-F4D4-4684-8A4C-BA085550A412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22" name="Line 49">
          <a:extLst>
            <a:ext uri="{FF2B5EF4-FFF2-40B4-BE49-F238E27FC236}">
              <a16:creationId xmlns:a16="http://schemas.microsoft.com/office/drawing/2014/main" id="{F30DFBDF-115D-41F0-979C-809730A679D7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23" name="Line 50">
          <a:extLst>
            <a:ext uri="{FF2B5EF4-FFF2-40B4-BE49-F238E27FC236}">
              <a16:creationId xmlns:a16="http://schemas.microsoft.com/office/drawing/2014/main" id="{882F6A26-7BBD-47DB-A2B9-3BEFB43110E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24" name="Line 51">
          <a:extLst>
            <a:ext uri="{FF2B5EF4-FFF2-40B4-BE49-F238E27FC236}">
              <a16:creationId xmlns:a16="http://schemas.microsoft.com/office/drawing/2014/main" id="{61EEC9EC-1227-4B0A-947E-A81EFBFED10D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25" name="Line 182">
          <a:extLst>
            <a:ext uri="{FF2B5EF4-FFF2-40B4-BE49-F238E27FC236}">
              <a16:creationId xmlns:a16="http://schemas.microsoft.com/office/drawing/2014/main" id="{FE842815-C0A8-40B3-B07F-6A4EEC5E0E7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26" name="Line 183">
          <a:extLst>
            <a:ext uri="{FF2B5EF4-FFF2-40B4-BE49-F238E27FC236}">
              <a16:creationId xmlns:a16="http://schemas.microsoft.com/office/drawing/2014/main" id="{CF87B9E1-4D89-42E7-A6BD-227847F80C1B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27" name="Line 184">
          <a:extLst>
            <a:ext uri="{FF2B5EF4-FFF2-40B4-BE49-F238E27FC236}">
              <a16:creationId xmlns:a16="http://schemas.microsoft.com/office/drawing/2014/main" id="{17FD3428-60D5-4544-B691-D495546878E2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28" name="Line 185">
          <a:extLst>
            <a:ext uri="{FF2B5EF4-FFF2-40B4-BE49-F238E27FC236}">
              <a16:creationId xmlns:a16="http://schemas.microsoft.com/office/drawing/2014/main" id="{936DE9BA-35F9-4255-A55B-1DF528F556B2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29" name="Line 186">
          <a:extLst>
            <a:ext uri="{FF2B5EF4-FFF2-40B4-BE49-F238E27FC236}">
              <a16:creationId xmlns:a16="http://schemas.microsoft.com/office/drawing/2014/main" id="{BE378FA5-EABF-4864-84AF-C744E9FD18BE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30" name="Line 187">
          <a:extLst>
            <a:ext uri="{FF2B5EF4-FFF2-40B4-BE49-F238E27FC236}">
              <a16:creationId xmlns:a16="http://schemas.microsoft.com/office/drawing/2014/main" id="{0BF2EDF0-13EA-40D3-BD90-0D0DD09A8454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31" name="Line 46">
          <a:extLst>
            <a:ext uri="{FF2B5EF4-FFF2-40B4-BE49-F238E27FC236}">
              <a16:creationId xmlns:a16="http://schemas.microsoft.com/office/drawing/2014/main" id="{61F2EBC6-49AF-4938-BF14-6A6C8F8C5AE6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32" name="Line 47">
          <a:extLst>
            <a:ext uri="{FF2B5EF4-FFF2-40B4-BE49-F238E27FC236}">
              <a16:creationId xmlns:a16="http://schemas.microsoft.com/office/drawing/2014/main" id="{CEEFED01-B95C-4041-B5B6-01DFE741A409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33" name="Line 48">
          <a:extLst>
            <a:ext uri="{FF2B5EF4-FFF2-40B4-BE49-F238E27FC236}">
              <a16:creationId xmlns:a16="http://schemas.microsoft.com/office/drawing/2014/main" id="{2DA4EA77-C641-41F7-BE02-53F121D6B39D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34" name="Line 49">
          <a:extLst>
            <a:ext uri="{FF2B5EF4-FFF2-40B4-BE49-F238E27FC236}">
              <a16:creationId xmlns:a16="http://schemas.microsoft.com/office/drawing/2014/main" id="{9FA420FC-6E9A-438A-9F6C-39549F986BF7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35" name="Line 50">
          <a:extLst>
            <a:ext uri="{FF2B5EF4-FFF2-40B4-BE49-F238E27FC236}">
              <a16:creationId xmlns:a16="http://schemas.microsoft.com/office/drawing/2014/main" id="{265A78F6-D04A-43D8-AD73-7A3064E4F0EF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36" name="Line 51">
          <a:extLst>
            <a:ext uri="{FF2B5EF4-FFF2-40B4-BE49-F238E27FC236}">
              <a16:creationId xmlns:a16="http://schemas.microsoft.com/office/drawing/2014/main" id="{766F0CF2-5E2F-4218-BC30-2BEC2CA8F220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37" name="Line 182">
          <a:extLst>
            <a:ext uri="{FF2B5EF4-FFF2-40B4-BE49-F238E27FC236}">
              <a16:creationId xmlns:a16="http://schemas.microsoft.com/office/drawing/2014/main" id="{8FE047D7-17BF-471C-86D2-4C19BB32A100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38" name="Line 183">
          <a:extLst>
            <a:ext uri="{FF2B5EF4-FFF2-40B4-BE49-F238E27FC236}">
              <a16:creationId xmlns:a16="http://schemas.microsoft.com/office/drawing/2014/main" id="{3508AE52-3D83-4E04-8B43-EEE4F7A91023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39" name="Line 184">
          <a:extLst>
            <a:ext uri="{FF2B5EF4-FFF2-40B4-BE49-F238E27FC236}">
              <a16:creationId xmlns:a16="http://schemas.microsoft.com/office/drawing/2014/main" id="{893DAC31-1E42-4A00-8799-1E59C4901D9D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40" name="Line 185">
          <a:extLst>
            <a:ext uri="{FF2B5EF4-FFF2-40B4-BE49-F238E27FC236}">
              <a16:creationId xmlns:a16="http://schemas.microsoft.com/office/drawing/2014/main" id="{444E1867-8AEF-4484-A562-81601DA93CE6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41" name="Line 186">
          <a:extLst>
            <a:ext uri="{FF2B5EF4-FFF2-40B4-BE49-F238E27FC236}">
              <a16:creationId xmlns:a16="http://schemas.microsoft.com/office/drawing/2014/main" id="{AA65A8B5-5C71-4564-8EDC-B9C648BB61F6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88</xdr:row>
      <xdr:rowOff>0</xdr:rowOff>
    </xdr:from>
    <xdr:to>
      <xdr:col>9</xdr:col>
      <xdr:colOff>0</xdr:colOff>
      <xdr:row>88</xdr:row>
      <xdr:rowOff>0</xdr:rowOff>
    </xdr:to>
    <xdr:sp macro="" textlink="">
      <xdr:nvSpPr>
        <xdr:cNvPr id="442" name="Line 187">
          <a:extLst>
            <a:ext uri="{FF2B5EF4-FFF2-40B4-BE49-F238E27FC236}">
              <a16:creationId xmlns:a16="http://schemas.microsoft.com/office/drawing/2014/main" id="{304A4D22-C73D-46F6-9348-9959DD33FED4}"/>
            </a:ext>
          </a:extLst>
        </xdr:cNvPr>
        <xdr:cNvSpPr>
          <a:spLocks noChangeShapeType="1"/>
        </xdr:cNvSpPr>
      </xdr:nvSpPr>
      <xdr:spPr bwMode="auto">
        <a:xfrm>
          <a:off x="114681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43" name="Line 46">
          <a:extLst>
            <a:ext uri="{FF2B5EF4-FFF2-40B4-BE49-F238E27FC236}">
              <a16:creationId xmlns:a16="http://schemas.microsoft.com/office/drawing/2014/main" id="{B959CBFA-1387-4DEB-AE52-9C7F6627AF01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44" name="Line 47">
          <a:extLst>
            <a:ext uri="{FF2B5EF4-FFF2-40B4-BE49-F238E27FC236}">
              <a16:creationId xmlns:a16="http://schemas.microsoft.com/office/drawing/2014/main" id="{465968FE-2D29-4FA4-9C19-D36C3981809E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45" name="Line 48">
          <a:extLst>
            <a:ext uri="{FF2B5EF4-FFF2-40B4-BE49-F238E27FC236}">
              <a16:creationId xmlns:a16="http://schemas.microsoft.com/office/drawing/2014/main" id="{9CB9FC91-6566-46E0-95A3-77121E251D56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46" name="Line 49">
          <a:extLst>
            <a:ext uri="{FF2B5EF4-FFF2-40B4-BE49-F238E27FC236}">
              <a16:creationId xmlns:a16="http://schemas.microsoft.com/office/drawing/2014/main" id="{6E00E442-B406-4A5A-A8D1-DCEA7CA88643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47" name="Line 50">
          <a:extLst>
            <a:ext uri="{FF2B5EF4-FFF2-40B4-BE49-F238E27FC236}">
              <a16:creationId xmlns:a16="http://schemas.microsoft.com/office/drawing/2014/main" id="{CB55841F-CFCB-4779-ABF8-610A5709B967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48" name="Line 51">
          <a:extLst>
            <a:ext uri="{FF2B5EF4-FFF2-40B4-BE49-F238E27FC236}">
              <a16:creationId xmlns:a16="http://schemas.microsoft.com/office/drawing/2014/main" id="{A640165F-7200-4437-81E9-E32E4508C089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49" name="Line 182">
          <a:extLst>
            <a:ext uri="{FF2B5EF4-FFF2-40B4-BE49-F238E27FC236}">
              <a16:creationId xmlns:a16="http://schemas.microsoft.com/office/drawing/2014/main" id="{B218DB8A-A62F-4195-8A12-D0A9B2256E40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50" name="Line 183">
          <a:extLst>
            <a:ext uri="{FF2B5EF4-FFF2-40B4-BE49-F238E27FC236}">
              <a16:creationId xmlns:a16="http://schemas.microsoft.com/office/drawing/2014/main" id="{ACF47490-D48F-4800-A3FD-40A300B43207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51" name="Line 184">
          <a:extLst>
            <a:ext uri="{FF2B5EF4-FFF2-40B4-BE49-F238E27FC236}">
              <a16:creationId xmlns:a16="http://schemas.microsoft.com/office/drawing/2014/main" id="{42939FAE-041B-4F5A-8FA0-1A22D4F44C31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52" name="Line 185">
          <a:extLst>
            <a:ext uri="{FF2B5EF4-FFF2-40B4-BE49-F238E27FC236}">
              <a16:creationId xmlns:a16="http://schemas.microsoft.com/office/drawing/2014/main" id="{9F737C31-C500-4FC0-A757-486AF1D49718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53" name="Line 186">
          <a:extLst>
            <a:ext uri="{FF2B5EF4-FFF2-40B4-BE49-F238E27FC236}">
              <a16:creationId xmlns:a16="http://schemas.microsoft.com/office/drawing/2014/main" id="{B91F541E-3DF5-4298-941A-42CA828BEF71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54" name="Line 187">
          <a:extLst>
            <a:ext uri="{FF2B5EF4-FFF2-40B4-BE49-F238E27FC236}">
              <a16:creationId xmlns:a16="http://schemas.microsoft.com/office/drawing/2014/main" id="{31FDD119-6BED-4CAE-8DA5-3BB132F7571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55" name="Line 46">
          <a:extLst>
            <a:ext uri="{FF2B5EF4-FFF2-40B4-BE49-F238E27FC236}">
              <a16:creationId xmlns:a16="http://schemas.microsoft.com/office/drawing/2014/main" id="{14117412-A9C4-41D7-A465-B6671955B2A3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56" name="Line 47">
          <a:extLst>
            <a:ext uri="{FF2B5EF4-FFF2-40B4-BE49-F238E27FC236}">
              <a16:creationId xmlns:a16="http://schemas.microsoft.com/office/drawing/2014/main" id="{F7F9D8E8-C484-4DDB-8C0C-A2E4F907C7E5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57" name="Line 48">
          <a:extLst>
            <a:ext uri="{FF2B5EF4-FFF2-40B4-BE49-F238E27FC236}">
              <a16:creationId xmlns:a16="http://schemas.microsoft.com/office/drawing/2014/main" id="{141B07CD-1FEB-4943-ADC7-0C7E78DD1808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58" name="Line 49">
          <a:extLst>
            <a:ext uri="{FF2B5EF4-FFF2-40B4-BE49-F238E27FC236}">
              <a16:creationId xmlns:a16="http://schemas.microsoft.com/office/drawing/2014/main" id="{A269C35F-D1A8-4536-BDF0-2971A9DE6039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59" name="Line 50">
          <a:extLst>
            <a:ext uri="{FF2B5EF4-FFF2-40B4-BE49-F238E27FC236}">
              <a16:creationId xmlns:a16="http://schemas.microsoft.com/office/drawing/2014/main" id="{0CD846C3-B7F2-4105-A03A-37AEAD5699BF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60" name="Line 51">
          <a:extLst>
            <a:ext uri="{FF2B5EF4-FFF2-40B4-BE49-F238E27FC236}">
              <a16:creationId xmlns:a16="http://schemas.microsoft.com/office/drawing/2014/main" id="{FDFF9603-F436-4871-AE30-7DB1FE701030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61" name="Line 182">
          <a:extLst>
            <a:ext uri="{FF2B5EF4-FFF2-40B4-BE49-F238E27FC236}">
              <a16:creationId xmlns:a16="http://schemas.microsoft.com/office/drawing/2014/main" id="{7AF79755-0FEA-40EB-9DD1-86FABDB4DE28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62" name="Line 183">
          <a:extLst>
            <a:ext uri="{FF2B5EF4-FFF2-40B4-BE49-F238E27FC236}">
              <a16:creationId xmlns:a16="http://schemas.microsoft.com/office/drawing/2014/main" id="{2101BEF3-ECFF-43C2-B2AD-85885F47E5E6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63" name="Line 184">
          <a:extLst>
            <a:ext uri="{FF2B5EF4-FFF2-40B4-BE49-F238E27FC236}">
              <a16:creationId xmlns:a16="http://schemas.microsoft.com/office/drawing/2014/main" id="{48D7504D-24DD-4FA9-A24E-3946CB7DE7AD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64" name="Line 185">
          <a:extLst>
            <a:ext uri="{FF2B5EF4-FFF2-40B4-BE49-F238E27FC236}">
              <a16:creationId xmlns:a16="http://schemas.microsoft.com/office/drawing/2014/main" id="{CB4EC5EB-4020-4A2C-9472-9FF0879C68F9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65" name="Line 186">
          <a:extLst>
            <a:ext uri="{FF2B5EF4-FFF2-40B4-BE49-F238E27FC236}">
              <a16:creationId xmlns:a16="http://schemas.microsoft.com/office/drawing/2014/main" id="{F472EEF2-5E90-4BB7-9568-2DACED699149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66" name="Line 187">
          <a:extLst>
            <a:ext uri="{FF2B5EF4-FFF2-40B4-BE49-F238E27FC236}">
              <a16:creationId xmlns:a16="http://schemas.microsoft.com/office/drawing/2014/main" id="{4CF77510-BDC7-46A6-8AEC-58B8502595F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67" name="Line 46">
          <a:extLst>
            <a:ext uri="{FF2B5EF4-FFF2-40B4-BE49-F238E27FC236}">
              <a16:creationId xmlns:a16="http://schemas.microsoft.com/office/drawing/2014/main" id="{8DED1F2B-2011-47C6-8FBC-53AE24EB70F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68" name="Line 47">
          <a:extLst>
            <a:ext uri="{FF2B5EF4-FFF2-40B4-BE49-F238E27FC236}">
              <a16:creationId xmlns:a16="http://schemas.microsoft.com/office/drawing/2014/main" id="{653F8737-D489-459F-BC64-36C973662333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69" name="Line 48">
          <a:extLst>
            <a:ext uri="{FF2B5EF4-FFF2-40B4-BE49-F238E27FC236}">
              <a16:creationId xmlns:a16="http://schemas.microsoft.com/office/drawing/2014/main" id="{6464502A-F402-4D6B-8F38-9645920B2D56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70" name="Line 49">
          <a:extLst>
            <a:ext uri="{FF2B5EF4-FFF2-40B4-BE49-F238E27FC236}">
              <a16:creationId xmlns:a16="http://schemas.microsoft.com/office/drawing/2014/main" id="{320CD7F5-7309-4EAE-9135-C04B14A62CEF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71" name="Line 50">
          <a:extLst>
            <a:ext uri="{FF2B5EF4-FFF2-40B4-BE49-F238E27FC236}">
              <a16:creationId xmlns:a16="http://schemas.microsoft.com/office/drawing/2014/main" id="{C73BF338-F538-404B-8206-7DA0383FF116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72" name="Line 51">
          <a:extLst>
            <a:ext uri="{FF2B5EF4-FFF2-40B4-BE49-F238E27FC236}">
              <a16:creationId xmlns:a16="http://schemas.microsoft.com/office/drawing/2014/main" id="{330F3DEF-105F-4CD9-BB2E-6C0BC9AF7BAE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73" name="Line 182">
          <a:extLst>
            <a:ext uri="{FF2B5EF4-FFF2-40B4-BE49-F238E27FC236}">
              <a16:creationId xmlns:a16="http://schemas.microsoft.com/office/drawing/2014/main" id="{7523CFF7-ECB9-4024-8762-8B9EF3BD5D1A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74" name="Line 183">
          <a:extLst>
            <a:ext uri="{FF2B5EF4-FFF2-40B4-BE49-F238E27FC236}">
              <a16:creationId xmlns:a16="http://schemas.microsoft.com/office/drawing/2014/main" id="{0EB668BA-E1BB-43A2-BCD3-DDD7FA8B9C79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75" name="Line 184">
          <a:extLst>
            <a:ext uri="{FF2B5EF4-FFF2-40B4-BE49-F238E27FC236}">
              <a16:creationId xmlns:a16="http://schemas.microsoft.com/office/drawing/2014/main" id="{A59E93C1-DAF2-48CF-A95A-4A56BE732AB0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76" name="Line 185">
          <a:extLst>
            <a:ext uri="{FF2B5EF4-FFF2-40B4-BE49-F238E27FC236}">
              <a16:creationId xmlns:a16="http://schemas.microsoft.com/office/drawing/2014/main" id="{D9256441-E87F-46D1-85B6-4AB136B9A0D7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77" name="Line 186">
          <a:extLst>
            <a:ext uri="{FF2B5EF4-FFF2-40B4-BE49-F238E27FC236}">
              <a16:creationId xmlns:a16="http://schemas.microsoft.com/office/drawing/2014/main" id="{3799D88F-9E63-4E47-AE07-DD9E3595CAC3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78" name="Line 187">
          <a:extLst>
            <a:ext uri="{FF2B5EF4-FFF2-40B4-BE49-F238E27FC236}">
              <a16:creationId xmlns:a16="http://schemas.microsoft.com/office/drawing/2014/main" id="{AD05F978-6088-4D54-B346-E6A852A293CB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79" name="Line 46">
          <a:extLst>
            <a:ext uri="{FF2B5EF4-FFF2-40B4-BE49-F238E27FC236}">
              <a16:creationId xmlns:a16="http://schemas.microsoft.com/office/drawing/2014/main" id="{EFC28356-A998-4583-BE4F-62386720413E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80" name="Line 47">
          <a:extLst>
            <a:ext uri="{FF2B5EF4-FFF2-40B4-BE49-F238E27FC236}">
              <a16:creationId xmlns:a16="http://schemas.microsoft.com/office/drawing/2014/main" id="{0DC8FEF9-1805-4A90-89A2-54D7E3934411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81" name="Line 48">
          <a:extLst>
            <a:ext uri="{FF2B5EF4-FFF2-40B4-BE49-F238E27FC236}">
              <a16:creationId xmlns:a16="http://schemas.microsoft.com/office/drawing/2014/main" id="{8BAE3974-2DA2-4FC4-AD9D-2F5E90D0F92E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82" name="Line 49">
          <a:extLst>
            <a:ext uri="{FF2B5EF4-FFF2-40B4-BE49-F238E27FC236}">
              <a16:creationId xmlns:a16="http://schemas.microsoft.com/office/drawing/2014/main" id="{AED195B2-A03A-4EAF-A185-1C9BCC992742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83" name="Line 50">
          <a:extLst>
            <a:ext uri="{FF2B5EF4-FFF2-40B4-BE49-F238E27FC236}">
              <a16:creationId xmlns:a16="http://schemas.microsoft.com/office/drawing/2014/main" id="{F2CC5128-5AE8-4600-AC08-0FB348B8131A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84" name="Line 51">
          <a:extLst>
            <a:ext uri="{FF2B5EF4-FFF2-40B4-BE49-F238E27FC236}">
              <a16:creationId xmlns:a16="http://schemas.microsoft.com/office/drawing/2014/main" id="{A0208F50-DA0F-4515-9DD6-CF941005CB0B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85" name="Line 182">
          <a:extLst>
            <a:ext uri="{FF2B5EF4-FFF2-40B4-BE49-F238E27FC236}">
              <a16:creationId xmlns:a16="http://schemas.microsoft.com/office/drawing/2014/main" id="{EE8F5C23-27B2-4EB1-B630-C1D9FAC496A4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86" name="Line 183">
          <a:extLst>
            <a:ext uri="{FF2B5EF4-FFF2-40B4-BE49-F238E27FC236}">
              <a16:creationId xmlns:a16="http://schemas.microsoft.com/office/drawing/2014/main" id="{ED24B8D0-5714-4FBE-8B63-67AD5CB14B1C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87" name="Line 184">
          <a:extLst>
            <a:ext uri="{FF2B5EF4-FFF2-40B4-BE49-F238E27FC236}">
              <a16:creationId xmlns:a16="http://schemas.microsoft.com/office/drawing/2014/main" id="{99B08741-513E-4069-96D5-2AB5C19D1523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88" name="Line 185">
          <a:extLst>
            <a:ext uri="{FF2B5EF4-FFF2-40B4-BE49-F238E27FC236}">
              <a16:creationId xmlns:a16="http://schemas.microsoft.com/office/drawing/2014/main" id="{B0BD182F-E1EE-4424-8DAD-4A20A3DAE8C3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89" name="Line 186">
          <a:extLst>
            <a:ext uri="{FF2B5EF4-FFF2-40B4-BE49-F238E27FC236}">
              <a16:creationId xmlns:a16="http://schemas.microsoft.com/office/drawing/2014/main" id="{616FADED-3799-4473-995A-FB44240496BA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87</xdr:row>
      <xdr:rowOff>0</xdr:rowOff>
    </xdr:from>
    <xdr:to>
      <xdr:col>9</xdr:col>
      <xdr:colOff>0</xdr:colOff>
      <xdr:row>87</xdr:row>
      <xdr:rowOff>0</xdr:rowOff>
    </xdr:to>
    <xdr:sp macro="" textlink="">
      <xdr:nvSpPr>
        <xdr:cNvPr id="490" name="Line 187">
          <a:extLst>
            <a:ext uri="{FF2B5EF4-FFF2-40B4-BE49-F238E27FC236}">
              <a16:creationId xmlns:a16="http://schemas.microsoft.com/office/drawing/2014/main" id="{F36DCB50-46DA-4093-A03D-E6411E124698}"/>
            </a:ext>
          </a:extLst>
        </xdr:cNvPr>
        <xdr:cNvSpPr>
          <a:spLocks noChangeShapeType="1"/>
        </xdr:cNvSpPr>
      </xdr:nvSpPr>
      <xdr:spPr bwMode="auto">
        <a:xfrm>
          <a:off x="11468100" y="2270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1628774</xdr:colOff>
      <xdr:row>0</xdr:row>
      <xdr:rowOff>1222429</xdr:rowOff>
    </xdr:to>
    <xdr:pic>
      <xdr:nvPicPr>
        <xdr:cNvPr id="2" name="圖片 15">
          <a:extLst>
            <a:ext uri="{FF2B5EF4-FFF2-40B4-BE49-F238E27FC236}">
              <a16:creationId xmlns:a16="http://schemas.microsoft.com/office/drawing/2014/main" id="{F9C612E4-8E21-4993-B9DA-A7D8D56D7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" name="Line 46">
          <a:extLst>
            <a:ext uri="{FF2B5EF4-FFF2-40B4-BE49-F238E27FC236}">
              <a16:creationId xmlns:a16="http://schemas.microsoft.com/office/drawing/2014/main" id="{678927B1-E7E2-4687-A101-CCA137DD29E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A77541B0-1C88-4FD2-9167-909D2524A0C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" name="Line 48">
          <a:extLst>
            <a:ext uri="{FF2B5EF4-FFF2-40B4-BE49-F238E27FC236}">
              <a16:creationId xmlns:a16="http://schemas.microsoft.com/office/drawing/2014/main" id="{2E9620B6-5B96-42D9-BD40-7BE8621FF17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" name="Line 49">
          <a:extLst>
            <a:ext uri="{FF2B5EF4-FFF2-40B4-BE49-F238E27FC236}">
              <a16:creationId xmlns:a16="http://schemas.microsoft.com/office/drawing/2014/main" id="{9B182A59-D5DA-4FB5-98EF-DA4064DC0DB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30AAEEAA-5A50-4BF2-ABEF-DFDB043A75A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" name="Line 51">
          <a:extLst>
            <a:ext uri="{FF2B5EF4-FFF2-40B4-BE49-F238E27FC236}">
              <a16:creationId xmlns:a16="http://schemas.microsoft.com/office/drawing/2014/main" id="{49B678C2-568D-49C4-A287-B7F2857CF17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" name="Line 182">
          <a:extLst>
            <a:ext uri="{FF2B5EF4-FFF2-40B4-BE49-F238E27FC236}">
              <a16:creationId xmlns:a16="http://schemas.microsoft.com/office/drawing/2014/main" id="{0A79D3F5-09C8-43B0-929C-9A1D41777EC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" name="Line 183">
          <a:extLst>
            <a:ext uri="{FF2B5EF4-FFF2-40B4-BE49-F238E27FC236}">
              <a16:creationId xmlns:a16="http://schemas.microsoft.com/office/drawing/2014/main" id="{BE6DEB4C-6EEC-4AFA-9836-D2554E091BB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" name="Line 184">
          <a:extLst>
            <a:ext uri="{FF2B5EF4-FFF2-40B4-BE49-F238E27FC236}">
              <a16:creationId xmlns:a16="http://schemas.microsoft.com/office/drawing/2014/main" id="{967FEFFF-3C23-46AE-B7BF-874A75B442F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" name="Line 185">
          <a:extLst>
            <a:ext uri="{FF2B5EF4-FFF2-40B4-BE49-F238E27FC236}">
              <a16:creationId xmlns:a16="http://schemas.microsoft.com/office/drawing/2014/main" id="{5734BD68-7229-4F33-B424-4C24F3D20DB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" name="Line 186">
          <a:extLst>
            <a:ext uri="{FF2B5EF4-FFF2-40B4-BE49-F238E27FC236}">
              <a16:creationId xmlns:a16="http://schemas.microsoft.com/office/drawing/2014/main" id="{8E12A3A3-AFB2-480A-8E47-FCCCC377255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" name="Line 187">
          <a:extLst>
            <a:ext uri="{FF2B5EF4-FFF2-40B4-BE49-F238E27FC236}">
              <a16:creationId xmlns:a16="http://schemas.microsoft.com/office/drawing/2014/main" id="{61EB2C17-C7A9-4A44-A558-390B3F2ABE2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" name="Line 46">
          <a:extLst>
            <a:ext uri="{FF2B5EF4-FFF2-40B4-BE49-F238E27FC236}">
              <a16:creationId xmlns:a16="http://schemas.microsoft.com/office/drawing/2014/main" id="{B0D2F0A7-A3D3-4019-87BA-B5E74741C0C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034C37B4-C68C-4D82-AF31-B825C99B6DA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B9AC8556-B540-4B36-90C7-60A98292456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2E05EEC0-B4A6-401F-AAA5-F0BF145B228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9974D08F-F97B-480D-B789-1792F98D4C9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0" name="Line 51">
          <a:extLst>
            <a:ext uri="{FF2B5EF4-FFF2-40B4-BE49-F238E27FC236}">
              <a16:creationId xmlns:a16="http://schemas.microsoft.com/office/drawing/2014/main" id="{84E3785C-AB0B-40FE-B8A6-224F806ACEB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1" name="Line 182">
          <a:extLst>
            <a:ext uri="{FF2B5EF4-FFF2-40B4-BE49-F238E27FC236}">
              <a16:creationId xmlns:a16="http://schemas.microsoft.com/office/drawing/2014/main" id="{B76AE8B3-52B3-41E8-A44A-E19F2CC37A5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2" name="Line 183">
          <a:extLst>
            <a:ext uri="{FF2B5EF4-FFF2-40B4-BE49-F238E27FC236}">
              <a16:creationId xmlns:a16="http://schemas.microsoft.com/office/drawing/2014/main" id="{C34C7F9E-D6E7-4C37-903A-C15C21EE36A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3" name="Line 184">
          <a:extLst>
            <a:ext uri="{FF2B5EF4-FFF2-40B4-BE49-F238E27FC236}">
              <a16:creationId xmlns:a16="http://schemas.microsoft.com/office/drawing/2014/main" id="{15A780AF-D27C-4698-8FBF-11F04368F85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4" name="Line 185">
          <a:extLst>
            <a:ext uri="{FF2B5EF4-FFF2-40B4-BE49-F238E27FC236}">
              <a16:creationId xmlns:a16="http://schemas.microsoft.com/office/drawing/2014/main" id="{EE6D84ED-6203-4C3D-A600-EFDF8896653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5" name="Line 186">
          <a:extLst>
            <a:ext uri="{FF2B5EF4-FFF2-40B4-BE49-F238E27FC236}">
              <a16:creationId xmlns:a16="http://schemas.microsoft.com/office/drawing/2014/main" id="{768908C8-D1FF-4968-B2F0-3CC07A4483B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6" name="Line 187">
          <a:extLst>
            <a:ext uri="{FF2B5EF4-FFF2-40B4-BE49-F238E27FC236}">
              <a16:creationId xmlns:a16="http://schemas.microsoft.com/office/drawing/2014/main" id="{7123F43E-2E87-492C-9792-D8E5089369C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ED594D36-A0C2-4538-8FFE-8133DD4E841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8" name="Line 47">
          <a:extLst>
            <a:ext uri="{FF2B5EF4-FFF2-40B4-BE49-F238E27FC236}">
              <a16:creationId xmlns:a16="http://schemas.microsoft.com/office/drawing/2014/main" id="{1379651E-AFFE-481E-8F04-6E2E1FADFA0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" name="Line 48">
          <a:extLst>
            <a:ext uri="{FF2B5EF4-FFF2-40B4-BE49-F238E27FC236}">
              <a16:creationId xmlns:a16="http://schemas.microsoft.com/office/drawing/2014/main" id="{A51F9C5C-AF31-4B84-A686-F4A27512FC2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" name="Line 49">
          <a:extLst>
            <a:ext uri="{FF2B5EF4-FFF2-40B4-BE49-F238E27FC236}">
              <a16:creationId xmlns:a16="http://schemas.microsoft.com/office/drawing/2014/main" id="{3B68F588-EFE9-4672-97A8-FA50C656F28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" name="Line 50">
          <a:extLst>
            <a:ext uri="{FF2B5EF4-FFF2-40B4-BE49-F238E27FC236}">
              <a16:creationId xmlns:a16="http://schemas.microsoft.com/office/drawing/2014/main" id="{FC778FAD-EBCC-404F-A9CC-7BE194EC6F4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" name="Line 51">
          <a:extLst>
            <a:ext uri="{FF2B5EF4-FFF2-40B4-BE49-F238E27FC236}">
              <a16:creationId xmlns:a16="http://schemas.microsoft.com/office/drawing/2014/main" id="{211DF9A2-76E7-49E8-8588-2C8FFE50E51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" name="Line 182">
          <a:extLst>
            <a:ext uri="{FF2B5EF4-FFF2-40B4-BE49-F238E27FC236}">
              <a16:creationId xmlns:a16="http://schemas.microsoft.com/office/drawing/2014/main" id="{92FE309F-B807-45E2-B0C4-DF9B3F90E52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" name="Line 183">
          <a:extLst>
            <a:ext uri="{FF2B5EF4-FFF2-40B4-BE49-F238E27FC236}">
              <a16:creationId xmlns:a16="http://schemas.microsoft.com/office/drawing/2014/main" id="{A6A29692-ACCF-4688-BDD3-28A3E061D99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" name="Line 184">
          <a:extLst>
            <a:ext uri="{FF2B5EF4-FFF2-40B4-BE49-F238E27FC236}">
              <a16:creationId xmlns:a16="http://schemas.microsoft.com/office/drawing/2014/main" id="{3BE76FAB-3452-49C8-822A-F941BCCE76F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" name="Line 185">
          <a:extLst>
            <a:ext uri="{FF2B5EF4-FFF2-40B4-BE49-F238E27FC236}">
              <a16:creationId xmlns:a16="http://schemas.microsoft.com/office/drawing/2014/main" id="{ABF96579-484F-47D3-96CB-A72A3427517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" name="Line 186">
          <a:extLst>
            <a:ext uri="{FF2B5EF4-FFF2-40B4-BE49-F238E27FC236}">
              <a16:creationId xmlns:a16="http://schemas.microsoft.com/office/drawing/2014/main" id="{71C141F0-8030-4E36-AE13-36DB20802B2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" name="Line 187">
          <a:extLst>
            <a:ext uri="{FF2B5EF4-FFF2-40B4-BE49-F238E27FC236}">
              <a16:creationId xmlns:a16="http://schemas.microsoft.com/office/drawing/2014/main" id="{5AE6E264-517A-4926-AD33-857C7D1170F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7A21C9AC-23D6-4238-9CD4-260A1AF4051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D35E149C-8430-43A5-B5C8-2A27B1AA282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2CBCF0FF-7528-4150-9FE8-13B97DEAFE3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A211D715-2F1D-4A97-B9E3-769A96AFACA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531394CF-0BCA-4DD5-B9BD-6B179DCC31B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09588C55-75C5-4DC2-A42D-25CD50C0018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" name="Line 182">
          <a:extLst>
            <a:ext uri="{FF2B5EF4-FFF2-40B4-BE49-F238E27FC236}">
              <a16:creationId xmlns:a16="http://schemas.microsoft.com/office/drawing/2014/main" id="{4CB3F803-3A7D-4F66-A55A-C07FD0AF2CA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" name="Line 183">
          <a:extLst>
            <a:ext uri="{FF2B5EF4-FFF2-40B4-BE49-F238E27FC236}">
              <a16:creationId xmlns:a16="http://schemas.microsoft.com/office/drawing/2014/main" id="{F6DBC3B8-013C-4E96-8A59-09B3BDF9EEB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" name="Line 184">
          <a:extLst>
            <a:ext uri="{FF2B5EF4-FFF2-40B4-BE49-F238E27FC236}">
              <a16:creationId xmlns:a16="http://schemas.microsoft.com/office/drawing/2014/main" id="{D9F47A35-5095-4B95-AA9E-D896AF9CDE0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8" name="Line 185">
          <a:extLst>
            <a:ext uri="{FF2B5EF4-FFF2-40B4-BE49-F238E27FC236}">
              <a16:creationId xmlns:a16="http://schemas.microsoft.com/office/drawing/2014/main" id="{9E8E75A5-573D-4D39-BEBC-10A7BBF4BC8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9" name="Line 186">
          <a:extLst>
            <a:ext uri="{FF2B5EF4-FFF2-40B4-BE49-F238E27FC236}">
              <a16:creationId xmlns:a16="http://schemas.microsoft.com/office/drawing/2014/main" id="{B6FB26FC-F7AD-45FA-B7E7-39E1CD4C4A8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0" name="Line 187">
          <a:extLst>
            <a:ext uri="{FF2B5EF4-FFF2-40B4-BE49-F238E27FC236}">
              <a16:creationId xmlns:a16="http://schemas.microsoft.com/office/drawing/2014/main" id="{5F1BD161-0871-4F29-85D0-CD19A859133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1" name="Line 46">
          <a:extLst>
            <a:ext uri="{FF2B5EF4-FFF2-40B4-BE49-F238E27FC236}">
              <a16:creationId xmlns:a16="http://schemas.microsoft.com/office/drawing/2014/main" id="{FE10B1B5-5AAF-460E-90F8-EE35779332A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2" name="Line 47">
          <a:extLst>
            <a:ext uri="{FF2B5EF4-FFF2-40B4-BE49-F238E27FC236}">
              <a16:creationId xmlns:a16="http://schemas.microsoft.com/office/drawing/2014/main" id="{74E193C6-478F-4DB9-8541-C6D2BC7FA24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3" name="Line 48">
          <a:extLst>
            <a:ext uri="{FF2B5EF4-FFF2-40B4-BE49-F238E27FC236}">
              <a16:creationId xmlns:a16="http://schemas.microsoft.com/office/drawing/2014/main" id="{C815AFEF-40DB-4187-B92C-E3B5F8100C1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4" name="Line 49">
          <a:extLst>
            <a:ext uri="{FF2B5EF4-FFF2-40B4-BE49-F238E27FC236}">
              <a16:creationId xmlns:a16="http://schemas.microsoft.com/office/drawing/2014/main" id="{D887AE7F-54C9-4CCA-A3D6-048874FA09A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5" name="Line 50">
          <a:extLst>
            <a:ext uri="{FF2B5EF4-FFF2-40B4-BE49-F238E27FC236}">
              <a16:creationId xmlns:a16="http://schemas.microsoft.com/office/drawing/2014/main" id="{B07288DE-93D8-4789-949E-FB0A7BED60C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6" name="Line 51">
          <a:extLst>
            <a:ext uri="{FF2B5EF4-FFF2-40B4-BE49-F238E27FC236}">
              <a16:creationId xmlns:a16="http://schemas.microsoft.com/office/drawing/2014/main" id="{F402F6DB-4A84-4820-B7E4-E2C27088C33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7" name="Line 182">
          <a:extLst>
            <a:ext uri="{FF2B5EF4-FFF2-40B4-BE49-F238E27FC236}">
              <a16:creationId xmlns:a16="http://schemas.microsoft.com/office/drawing/2014/main" id="{E1074A4D-7F11-43BC-A0CE-DC1ABE1093C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8" name="Line 183">
          <a:extLst>
            <a:ext uri="{FF2B5EF4-FFF2-40B4-BE49-F238E27FC236}">
              <a16:creationId xmlns:a16="http://schemas.microsoft.com/office/drawing/2014/main" id="{6C0E774B-6A63-4749-AAC8-3F33236DE6E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9" name="Line 184">
          <a:extLst>
            <a:ext uri="{FF2B5EF4-FFF2-40B4-BE49-F238E27FC236}">
              <a16:creationId xmlns:a16="http://schemas.microsoft.com/office/drawing/2014/main" id="{7D5F3373-9B5F-484E-8B2A-8812056AF4C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0" name="Line 185">
          <a:extLst>
            <a:ext uri="{FF2B5EF4-FFF2-40B4-BE49-F238E27FC236}">
              <a16:creationId xmlns:a16="http://schemas.microsoft.com/office/drawing/2014/main" id="{0BA5AA16-5B2F-4955-B89C-65D65878935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1" name="Line 186">
          <a:extLst>
            <a:ext uri="{FF2B5EF4-FFF2-40B4-BE49-F238E27FC236}">
              <a16:creationId xmlns:a16="http://schemas.microsoft.com/office/drawing/2014/main" id="{C80D2E0E-3D06-4C63-BB23-47922BF0326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2" name="Line 187">
          <a:extLst>
            <a:ext uri="{FF2B5EF4-FFF2-40B4-BE49-F238E27FC236}">
              <a16:creationId xmlns:a16="http://schemas.microsoft.com/office/drawing/2014/main" id="{E55BC88A-13A2-4AF0-9A20-9D8A1E86D4E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3" name="Line 46">
          <a:extLst>
            <a:ext uri="{FF2B5EF4-FFF2-40B4-BE49-F238E27FC236}">
              <a16:creationId xmlns:a16="http://schemas.microsoft.com/office/drawing/2014/main" id="{E988CB55-FF71-4F67-9085-A0FE94FC67B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4" name="Line 47">
          <a:extLst>
            <a:ext uri="{FF2B5EF4-FFF2-40B4-BE49-F238E27FC236}">
              <a16:creationId xmlns:a16="http://schemas.microsoft.com/office/drawing/2014/main" id="{E1D69748-86B4-4FA4-ADDB-0365E928279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5" name="Line 48">
          <a:extLst>
            <a:ext uri="{FF2B5EF4-FFF2-40B4-BE49-F238E27FC236}">
              <a16:creationId xmlns:a16="http://schemas.microsoft.com/office/drawing/2014/main" id="{30000DC1-090F-42CE-B179-B38C7FBA1DD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6" name="Line 49">
          <a:extLst>
            <a:ext uri="{FF2B5EF4-FFF2-40B4-BE49-F238E27FC236}">
              <a16:creationId xmlns:a16="http://schemas.microsoft.com/office/drawing/2014/main" id="{BE457E56-3F03-4E9B-9C19-9FABC47411F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7" name="Line 50">
          <a:extLst>
            <a:ext uri="{FF2B5EF4-FFF2-40B4-BE49-F238E27FC236}">
              <a16:creationId xmlns:a16="http://schemas.microsoft.com/office/drawing/2014/main" id="{25687E10-9E49-4736-ABE2-2FBDAC1309C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8" name="Line 51">
          <a:extLst>
            <a:ext uri="{FF2B5EF4-FFF2-40B4-BE49-F238E27FC236}">
              <a16:creationId xmlns:a16="http://schemas.microsoft.com/office/drawing/2014/main" id="{80F8E9AB-7B0A-4996-ACDB-8AE29628365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9" name="Line 182">
          <a:extLst>
            <a:ext uri="{FF2B5EF4-FFF2-40B4-BE49-F238E27FC236}">
              <a16:creationId xmlns:a16="http://schemas.microsoft.com/office/drawing/2014/main" id="{DB393386-6A2B-4EA0-8D4A-98185024CBB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0" name="Line 183">
          <a:extLst>
            <a:ext uri="{FF2B5EF4-FFF2-40B4-BE49-F238E27FC236}">
              <a16:creationId xmlns:a16="http://schemas.microsoft.com/office/drawing/2014/main" id="{838EECAB-EB8B-4465-90C3-308FA832A26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1" name="Line 184">
          <a:extLst>
            <a:ext uri="{FF2B5EF4-FFF2-40B4-BE49-F238E27FC236}">
              <a16:creationId xmlns:a16="http://schemas.microsoft.com/office/drawing/2014/main" id="{5FD109D6-6FF4-4E76-96D5-35A9B4C3BEA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2" name="Line 185">
          <a:extLst>
            <a:ext uri="{FF2B5EF4-FFF2-40B4-BE49-F238E27FC236}">
              <a16:creationId xmlns:a16="http://schemas.microsoft.com/office/drawing/2014/main" id="{8F57A0BC-F457-48B4-A06F-3AD8086C1C4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3" name="Line 186">
          <a:extLst>
            <a:ext uri="{FF2B5EF4-FFF2-40B4-BE49-F238E27FC236}">
              <a16:creationId xmlns:a16="http://schemas.microsoft.com/office/drawing/2014/main" id="{BF874340-13D6-469F-807D-651D32A5FB5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4" name="Line 187">
          <a:extLst>
            <a:ext uri="{FF2B5EF4-FFF2-40B4-BE49-F238E27FC236}">
              <a16:creationId xmlns:a16="http://schemas.microsoft.com/office/drawing/2014/main" id="{89F1BEB1-609E-4FAD-BC5A-0546B5FC9E0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5" name="Line 46">
          <a:extLst>
            <a:ext uri="{FF2B5EF4-FFF2-40B4-BE49-F238E27FC236}">
              <a16:creationId xmlns:a16="http://schemas.microsoft.com/office/drawing/2014/main" id="{98F3DC24-ACDC-4A7E-B71C-B5F036914C6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6" name="Line 47">
          <a:extLst>
            <a:ext uri="{FF2B5EF4-FFF2-40B4-BE49-F238E27FC236}">
              <a16:creationId xmlns:a16="http://schemas.microsoft.com/office/drawing/2014/main" id="{A50BEF3A-7A4D-4357-BE17-AA4D7AC99AD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7" name="Line 48">
          <a:extLst>
            <a:ext uri="{FF2B5EF4-FFF2-40B4-BE49-F238E27FC236}">
              <a16:creationId xmlns:a16="http://schemas.microsoft.com/office/drawing/2014/main" id="{71B1007B-FADB-4520-9A0C-B9E96489E7F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8" name="Line 49">
          <a:extLst>
            <a:ext uri="{FF2B5EF4-FFF2-40B4-BE49-F238E27FC236}">
              <a16:creationId xmlns:a16="http://schemas.microsoft.com/office/drawing/2014/main" id="{2C4D16AA-974C-461C-82CE-03C9A85E047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9" name="Line 50">
          <a:extLst>
            <a:ext uri="{FF2B5EF4-FFF2-40B4-BE49-F238E27FC236}">
              <a16:creationId xmlns:a16="http://schemas.microsoft.com/office/drawing/2014/main" id="{9C0AF586-69C6-4B86-91EF-D82924496F6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0" name="Line 51">
          <a:extLst>
            <a:ext uri="{FF2B5EF4-FFF2-40B4-BE49-F238E27FC236}">
              <a16:creationId xmlns:a16="http://schemas.microsoft.com/office/drawing/2014/main" id="{B1F60D0E-C9FF-43E2-A0A2-3C16CC1A3DE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1" name="Line 182">
          <a:extLst>
            <a:ext uri="{FF2B5EF4-FFF2-40B4-BE49-F238E27FC236}">
              <a16:creationId xmlns:a16="http://schemas.microsoft.com/office/drawing/2014/main" id="{7CB1A36B-5223-492B-815C-35A12116B7C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2" name="Line 183">
          <a:extLst>
            <a:ext uri="{FF2B5EF4-FFF2-40B4-BE49-F238E27FC236}">
              <a16:creationId xmlns:a16="http://schemas.microsoft.com/office/drawing/2014/main" id="{D6402600-341E-4C26-8F8E-452DF50C0A2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3" name="Line 184">
          <a:extLst>
            <a:ext uri="{FF2B5EF4-FFF2-40B4-BE49-F238E27FC236}">
              <a16:creationId xmlns:a16="http://schemas.microsoft.com/office/drawing/2014/main" id="{CFBA03D0-F8F3-4329-8FBC-6EF843106B2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4" name="Line 185">
          <a:extLst>
            <a:ext uri="{FF2B5EF4-FFF2-40B4-BE49-F238E27FC236}">
              <a16:creationId xmlns:a16="http://schemas.microsoft.com/office/drawing/2014/main" id="{C9753D10-02FD-4466-B105-EFACE879307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5" name="Line 186">
          <a:extLst>
            <a:ext uri="{FF2B5EF4-FFF2-40B4-BE49-F238E27FC236}">
              <a16:creationId xmlns:a16="http://schemas.microsoft.com/office/drawing/2014/main" id="{89DA1471-1D16-4F9C-A956-1458E8F1607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6" name="Line 187">
          <a:extLst>
            <a:ext uri="{FF2B5EF4-FFF2-40B4-BE49-F238E27FC236}">
              <a16:creationId xmlns:a16="http://schemas.microsoft.com/office/drawing/2014/main" id="{4E368D79-72DF-40FF-AAB7-4EED6EE2B95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7" name="Line 46">
          <a:extLst>
            <a:ext uri="{FF2B5EF4-FFF2-40B4-BE49-F238E27FC236}">
              <a16:creationId xmlns:a16="http://schemas.microsoft.com/office/drawing/2014/main" id="{FA171C99-C20C-4502-BECE-E020A553B66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8" name="Line 47">
          <a:extLst>
            <a:ext uri="{FF2B5EF4-FFF2-40B4-BE49-F238E27FC236}">
              <a16:creationId xmlns:a16="http://schemas.microsoft.com/office/drawing/2014/main" id="{84A62A4A-AA63-4605-AE3A-8FB13EC4AB8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9" name="Line 48">
          <a:extLst>
            <a:ext uri="{FF2B5EF4-FFF2-40B4-BE49-F238E27FC236}">
              <a16:creationId xmlns:a16="http://schemas.microsoft.com/office/drawing/2014/main" id="{F2DEF1E3-7645-4C2F-AAF0-C6B444BDE7C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0" name="Line 49">
          <a:extLst>
            <a:ext uri="{FF2B5EF4-FFF2-40B4-BE49-F238E27FC236}">
              <a16:creationId xmlns:a16="http://schemas.microsoft.com/office/drawing/2014/main" id="{9E106138-27C6-4799-AC31-9BB5CD91E88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1" name="Line 50">
          <a:extLst>
            <a:ext uri="{FF2B5EF4-FFF2-40B4-BE49-F238E27FC236}">
              <a16:creationId xmlns:a16="http://schemas.microsoft.com/office/drawing/2014/main" id="{BF45219C-B69D-4349-A95F-EB984AF3F49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2" name="Line 51">
          <a:extLst>
            <a:ext uri="{FF2B5EF4-FFF2-40B4-BE49-F238E27FC236}">
              <a16:creationId xmlns:a16="http://schemas.microsoft.com/office/drawing/2014/main" id="{C5245DD0-BEE8-4AAC-AECD-85A2D10C6D6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3" name="Line 182">
          <a:extLst>
            <a:ext uri="{FF2B5EF4-FFF2-40B4-BE49-F238E27FC236}">
              <a16:creationId xmlns:a16="http://schemas.microsoft.com/office/drawing/2014/main" id="{841BED37-6540-4C3B-9962-587C752EF5D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4" name="Line 183">
          <a:extLst>
            <a:ext uri="{FF2B5EF4-FFF2-40B4-BE49-F238E27FC236}">
              <a16:creationId xmlns:a16="http://schemas.microsoft.com/office/drawing/2014/main" id="{8FAB8D2A-380F-41DF-A81E-AFAA2AD2C2F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5" name="Line 184">
          <a:extLst>
            <a:ext uri="{FF2B5EF4-FFF2-40B4-BE49-F238E27FC236}">
              <a16:creationId xmlns:a16="http://schemas.microsoft.com/office/drawing/2014/main" id="{E3B1ADFB-04BD-48DC-B440-03A95E0BC52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6" name="Line 185">
          <a:extLst>
            <a:ext uri="{FF2B5EF4-FFF2-40B4-BE49-F238E27FC236}">
              <a16:creationId xmlns:a16="http://schemas.microsoft.com/office/drawing/2014/main" id="{6FF0BBAE-312A-4568-8D38-A056A33998E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7" name="Line 186">
          <a:extLst>
            <a:ext uri="{FF2B5EF4-FFF2-40B4-BE49-F238E27FC236}">
              <a16:creationId xmlns:a16="http://schemas.microsoft.com/office/drawing/2014/main" id="{A2C2EB07-D50F-4943-9A07-A2F4CD06F17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8" name="Line 187">
          <a:extLst>
            <a:ext uri="{FF2B5EF4-FFF2-40B4-BE49-F238E27FC236}">
              <a16:creationId xmlns:a16="http://schemas.microsoft.com/office/drawing/2014/main" id="{17E2E0AA-26BB-4AC1-902B-20D863171E5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99" name="Line 46">
          <a:extLst>
            <a:ext uri="{FF2B5EF4-FFF2-40B4-BE49-F238E27FC236}">
              <a16:creationId xmlns:a16="http://schemas.microsoft.com/office/drawing/2014/main" id="{49152B18-4E2C-4C63-BE67-1AE4DC7C3A6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0" name="Line 47">
          <a:extLst>
            <a:ext uri="{FF2B5EF4-FFF2-40B4-BE49-F238E27FC236}">
              <a16:creationId xmlns:a16="http://schemas.microsoft.com/office/drawing/2014/main" id="{27E653B8-1D19-4D9E-8716-B2DB6827B95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11FFAC4A-C47B-4BD0-9BE9-78B84891357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2" name="Line 49">
          <a:extLst>
            <a:ext uri="{FF2B5EF4-FFF2-40B4-BE49-F238E27FC236}">
              <a16:creationId xmlns:a16="http://schemas.microsoft.com/office/drawing/2014/main" id="{4F6F45F0-102F-4804-846C-2B28CE285C3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3" name="Line 50">
          <a:extLst>
            <a:ext uri="{FF2B5EF4-FFF2-40B4-BE49-F238E27FC236}">
              <a16:creationId xmlns:a16="http://schemas.microsoft.com/office/drawing/2014/main" id="{04B9E2B6-6ECC-4797-9465-5A48EC34F11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4" name="Line 51">
          <a:extLst>
            <a:ext uri="{FF2B5EF4-FFF2-40B4-BE49-F238E27FC236}">
              <a16:creationId xmlns:a16="http://schemas.microsoft.com/office/drawing/2014/main" id="{647E1DD8-5549-41B4-B450-9C047B469B8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5" name="Line 182">
          <a:extLst>
            <a:ext uri="{FF2B5EF4-FFF2-40B4-BE49-F238E27FC236}">
              <a16:creationId xmlns:a16="http://schemas.microsoft.com/office/drawing/2014/main" id="{18D751C6-83C8-4CBD-A611-C65B2AA9A1F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6" name="Line 183">
          <a:extLst>
            <a:ext uri="{FF2B5EF4-FFF2-40B4-BE49-F238E27FC236}">
              <a16:creationId xmlns:a16="http://schemas.microsoft.com/office/drawing/2014/main" id="{A268E320-DD3D-4086-BAB1-ADC33B72FA4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7" name="Line 184">
          <a:extLst>
            <a:ext uri="{FF2B5EF4-FFF2-40B4-BE49-F238E27FC236}">
              <a16:creationId xmlns:a16="http://schemas.microsoft.com/office/drawing/2014/main" id="{AABC9AD9-FC36-423D-BA47-B4D1886D4F1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8" name="Line 185">
          <a:extLst>
            <a:ext uri="{FF2B5EF4-FFF2-40B4-BE49-F238E27FC236}">
              <a16:creationId xmlns:a16="http://schemas.microsoft.com/office/drawing/2014/main" id="{BBFE6243-CA3A-4F1B-8A28-7357507A071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09" name="Line 186">
          <a:extLst>
            <a:ext uri="{FF2B5EF4-FFF2-40B4-BE49-F238E27FC236}">
              <a16:creationId xmlns:a16="http://schemas.microsoft.com/office/drawing/2014/main" id="{8B604C74-E51F-44D2-9C69-243F049ABC9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0" name="Line 187">
          <a:extLst>
            <a:ext uri="{FF2B5EF4-FFF2-40B4-BE49-F238E27FC236}">
              <a16:creationId xmlns:a16="http://schemas.microsoft.com/office/drawing/2014/main" id="{B1716172-3294-4527-90CC-B212FF753FD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1" name="Line 46">
          <a:extLst>
            <a:ext uri="{FF2B5EF4-FFF2-40B4-BE49-F238E27FC236}">
              <a16:creationId xmlns:a16="http://schemas.microsoft.com/office/drawing/2014/main" id="{F24C7BA6-A61E-4E44-ADDE-DB100319223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2" name="Line 47">
          <a:extLst>
            <a:ext uri="{FF2B5EF4-FFF2-40B4-BE49-F238E27FC236}">
              <a16:creationId xmlns:a16="http://schemas.microsoft.com/office/drawing/2014/main" id="{E5B8562B-0B45-4155-8D49-4C1BCD09BB2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3" name="Line 48">
          <a:extLst>
            <a:ext uri="{FF2B5EF4-FFF2-40B4-BE49-F238E27FC236}">
              <a16:creationId xmlns:a16="http://schemas.microsoft.com/office/drawing/2014/main" id="{CC415A13-6F3F-46A2-8E7E-E83935ED751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4" name="Line 49">
          <a:extLst>
            <a:ext uri="{FF2B5EF4-FFF2-40B4-BE49-F238E27FC236}">
              <a16:creationId xmlns:a16="http://schemas.microsoft.com/office/drawing/2014/main" id="{E766E0C5-CAA1-403B-B52D-EA075E5A642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5" name="Line 50">
          <a:extLst>
            <a:ext uri="{FF2B5EF4-FFF2-40B4-BE49-F238E27FC236}">
              <a16:creationId xmlns:a16="http://schemas.microsoft.com/office/drawing/2014/main" id="{08C3FE7D-6FE9-4F15-ADBD-3FB06BAFC3A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6" name="Line 51">
          <a:extLst>
            <a:ext uri="{FF2B5EF4-FFF2-40B4-BE49-F238E27FC236}">
              <a16:creationId xmlns:a16="http://schemas.microsoft.com/office/drawing/2014/main" id="{B6C94C9B-827A-4192-82A5-ECDE20F0D24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7" name="Line 182">
          <a:extLst>
            <a:ext uri="{FF2B5EF4-FFF2-40B4-BE49-F238E27FC236}">
              <a16:creationId xmlns:a16="http://schemas.microsoft.com/office/drawing/2014/main" id="{DD714987-79B6-44C3-A34A-EA01CF4A958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8" name="Line 183">
          <a:extLst>
            <a:ext uri="{FF2B5EF4-FFF2-40B4-BE49-F238E27FC236}">
              <a16:creationId xmlns:a16="http://schemas.microsoft.com/office/drawing/2014/main" id="{7251ABDD-D0F0-4DA1-8B7B-8336DF9433D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19" name="Line 184">
          <a:extLst>
            <a:ext uri="{FF2B5EF4-FFF2-40B4-BE49-F238E27FC236}">
              <a16:creationId xmlns:a16="http://schemas.microsoft.com/office/drawing/2014/main" id="{DF03F412-5ADC-459A-BA57-824F4B8D463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0" name="Line 185">
          <a:extLst>
            <a:ext uri="{FF2B5EF4-FFF2-40B4-BE49-F238E27FC236}">
              <a16:creationId xmlns:a16="http://schemas.microsoft.com/office/drawing/2014/main" id="{788E79B5-219D-4AE6-9937-843170863DE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1" name="Line 186">
          <a:extLst>
            <a:ext uri="{FF2B5EF4-FFF2-40B4-BE49-F238E27FC236}">
              <a16:creationId xmlns:a16="http://schemas.microsoft.com/office/drawing/2014/main" id="{731B86C5-9492-4F64-9FB6-F383EE149EF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2" name="Line 187">
          <a:extLst>
            <a:ext uri="{FF2B5EF4-FFF2-40B4-BE49-F238E27FC236}">
              <a16:creationId xmlns:a16="http://schemas.microsoft.com/office/drawing/2014/main" id="{FF293731-433A-429C-911A-C6F00177598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3" name="Line 46">
          <a:extLst>
            <a:ext uri="{FF2B5EF4-FFF2-40B4-BE49-F238E27FC236}">
              <a16:creationId xmlns:a16="http://schemas.microsoft.com/office/drawing/2014/main" id="{87E9B96B-951B-47C2-ADBE-F02F689E19A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4" name="Line 47">
          <a:extLst>
            <a:ext uri="{FF2B5EF4-FFF2-40B4-BE49-F238E27FC236}">
              <a16:creationId xmlns:a16="http://schemas.microsoft.com/office/drawing/2014/main" id="{4AB6740F-5F75-4339-90BA-E0927B20714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5" name="Line 48">
          <a:extLst>
            <a:ext uri="{FF2B5EF4-FFF2-40B4-BE49-F238E27FC236}">
              <a16:creationId xmlns:a16="http://schemas.microsoft.com/office/drawing/2014/main" id="{F85ADF87-0429-49D7-8C41-E88B75206E8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6" name="Line 49">
          <a:extLst>
            <a:ext uri="{FF2B5EF4-FFF2-40B4-BE49-F238E27FC236}">
              <a16:creationId xmlns:a16="http://schemas.microsoft.com/office/drawing/2014/main" id="{FF4715AD-5F5B-43C4-BF07-E8A1850CD82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7" name="Line 50">
          <a:extLst>
            <a:ext uri="{FF2B5EF4-FFF2-40B4-BE49-F238E27FC236}">
              <a16:creationId xmlns:a16="http://schemas.microsoft.com/office/drawing/2014/main" id="{DDE9FADF-B7FE-4B83-99F1-464DBFBB3AD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8" name="Line 51">
          <a:extLst>
            <a:ext uri="{FF2B5EF4-FFF2-40B4-BE49-F238E27FC236}">
              <a16:creationId xmlns:a16="http://schemas.microsoft.com/office/drawing/2014/main" id="{E8345B28-5CDF-4B61-ADC8-E5575FC7BD2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9" name="Line 182">
          <a:extLst>
            <a:ext uri="{FF2B5EF4-FFF2-40B4-BE49-F238E27FC236}">
              <a16:creationId xmlns:a16="http://schemas.microsoft.com/office/drawing/2014/main" id="{3D846542-1DD9-49FB-92E2-AF9D964D3F6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0" name="Line 183">
          <a:extLst>
            <a:ext uri="{FF2B5EF4-FFF2-40B4-BE49-F238E27FC236}">
              <a16:creationId xmlns:a16="http://schemas.microsoft.com/office/drawing/2014/main" id="{BE29D19D-51A5-4332-A6D0-9E83D3E4FC1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1" name="Line 184">
          <a:extLst>
            <a:ext uri="{FF2B5EF4-FFF2-40B4-BE49-F238E27FC236}">
              <a16:creationId xmlns:a16="http://schemas.microsoft.com/office/drawing/2014/main" id="{65367F32-7838-4975-9CB3-BBB1383C7F2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2" name="Line 185">
          <a:extLst>
            <a:ext uri="{FF2B5EF4-FFF2-40B4-BE49-F238E27FC236}">
              <a16:creationId xmlns:a16="http://schemas.microsoft.com/office/drawing/2014/main" id="{2350316B-24CA-4AFF-94BC-DDCAE86B2E4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3" name="Line 186">
          <a:extLst>
            <a:ext uri="{FF2B5EF4-FFF2-40B4-BE49-F238E27FC236}">
              <a16:creationId xmlns:a16="http://schemas.microsoft.com/office/drawing/2014/main" id="{F321BF0D-EFF3-46D0-9F0A-348347C0B77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4" name="Line 187">
          <a:extLst>
            <a:ext uri="{FF2B5EF4-FFF2-40B4-BE49-F238E27FC236}">
              <a16:creationId xmlns:a16="http://schemas.microsoft.com/office/drawing/2014/main" id="{CC457ABC-4755-42CD-923C-E34B2C4E439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5" name="Line 46">
          <a:extLst>
            <a:ext uri="{FF2B5EF4-FFF2-40B4-BE49-F238E27FC236}">
              <a16:creationId xmlns:a16="http://schemas.microsoft.com/office/drawing/2014/main" id="{429EDB67-9A55-43BA-A67E-9F6C8D7F979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6" name="Line 47">
          <a:extLst>
            <a:ext uri="{FF2B5EF4-FFF2-40B4-BE49-F238E27FC236}">
              <a16:creationId xmlns:a16="http://schemas.microsoft.com/office/drawing/2014/main" id="{C890A2FA-8C88-40C4-B353-C286C05CB21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7" name="Line 48">
          <a:extLst>
            <a:ext uri="{FF2B5EF4-FFF2-40B4-BE49-F238E27FC236}">
              <a16:creationId xmlns:a16="http://schemas.microsoft.com/office/drawing/2014/main" id="{A6FDD83E-FF3A-4CC6-9D3E-8553365F5C2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8" name="Line 49">
          <a:extLst>
            <a:ext uri="{FF2B5EF4-FFF2-40B4-BE49-F238E27FC236}">
              <a16:creationId xmlns:a16="http://schemas.microsoft.com/office/drawing/2014/main" id="{6A421541-DBE4-4AC1-8099-F3E7FC28D06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39" name="Line 50">
          <a:extLst>
            <a:ext uri="{FF2B5EF4-FFF2-40B4-BE49-F238E27FC236}">
              <a16:creationId xmlns:a16="http://schemas.microsoft.com/office/drawing/2014/main" id="{02E2E848-043B-4847-8610-D625DAFE2A3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0" name="Line 51">
          <a:extLst>
            <a:ext uri="{FF2B5EF4-FFF2-40B4-BE49-F238E27FC236}">
              <a16:creationId xmlns:a16="http://schemas.microsoft.com/office/drawing/2014/main" id="{AC9FD462-FDCE-4720-864F-6E56BD3A6A2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1" name="Line 182">
          <a:extLst>
            <a:ext uri="{FF2B5EF4-FFF2-40B4-BE49-F238E27FC236}">
              <a16:creationId xmlns:a16="http://schemas.microsoft.com/office/drawing/2014/main" id="{5F0CA029-19BE-4282-98FA-847DAD97D50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2" name="Line 183">
          <a:extLst>
            <a:ext uri="{FF2B5EF4-FFF2-40B4-BE49-F238E27FC236}">
              <a16:creationId xmlns:a16="http://schemas.microsoft.com/office/drawing/2014/main" id="{D8E49C7B-856C-494B-8985-41FA040B5D1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3" name="Line 184">
          <a:extLst>
            <a:ext uri="{FF2B5EF4-FFF2-40B4-BE49-F238E27FC236}">
              <a16:creationId xmlns:a16="http://schemas.microsoft.com/office/drawing/2014/main" id="{8F0E465D-2C71-4DE0-BA9D-C8F7829C790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4" name="Line 185">
          <a:extLst>
            <a:ext uri="{FF2B5EF4-FFF2-40B4-BE49-F238E27FC236}">
              <a16:creationId xmlns:a16="http://schemas.microsoft.com/office/drawing/2014/main" id="{70C722D5-16B4-4A25-9AC4-ABB0F082DBF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5" name="Line 186">
          <a:extLst>
            <a:ext uri="{FF2B5EF4-FFF2-40B4-BE49-F238E27FC236}">
              <a16:creationId xmlns:a16="http://schemas.microsoft.com/office/drawing/2014/main" id="{EE9DBE76-8FE3-454D-BC23-C06E5C6924C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6" name="Line 187">
          <a:extLst>
            <a:ext uri="{FF2B5EF4-FFF2-40B4-BE49-F238E27FC236}">
              <a16:creationId xmlns:a16="http://schemas.microsoft.com/office/drawing/2014/main" id="{30A461EF-96F0-43B1-A534-413FDBAE319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7" name="Line 46">
          <a:extLst>
            <a:ext uri="{FF2B5EF4-FFF2-40B4-BE49-F238E27FC236}">
              <a16:creationId xmlns:a16="http://schemas.microsoft.com/office/drawing/2014/main" id="{42B70CF8-510A-4B41-A84A-43F6480D0E9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8" name="Line 47">
          <a:extLst>
            <a:ext uri="{FF2B5EF4-FFF2-40B4-BE49-F238E27FC236}">
              <a16:creationId xmlns:a16="http://schemas.microsoft.com/office/drawing/2014/main" id="{02315644-1DFF-4071-A4CA-B2CD70D7548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49" name="Line 48">
          <a:extLst>
            <a:ext uri="{FF2B5EF4-FFF2-40B4-BE49-F238E27FC236}">
              <a16:creationId xmlns:a16="http://schemas.microsoft.com/office/drawing/2014/main" id="{52CDFD76-4792-406A-89AC-543C5F11D1B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0" name="Line 49">
          <a:extLst>
            <a:ext uri="{FF2B5EF4-FFF2-40B4-BE49-F238E27FC236}">
              <a16:creationId xmlns:a16="http://schemas.microsoft.com/office/drawing/2014/main" id="{55DDBE69-30F4-4612-A4F5-AF919B66010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1" name="Line 50">
          <a:extLst>
            <a:ext uri="{FF2B5EF4-FFF2-40B4-BE49-F238E27FC236}">
              <a16:creationId xmlns:a16="http://schemas.microsoft.com/office/drawing/2014/main" id="{97A82A78-C452-4E16-A7D2-0D32BCD7264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2" name="Line 51">
          <a:extLst>
            <a:ext uri="{FF2B5EF4-FFF2-40B4-BE49-F238E27FC236}">
              <a16:creationId xmlns:a16="http://schemas.microsoft.com/office/drawing/2014/main" id="{6699FD73-4F91-4D5D-92D8-F584FC9E7F6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3" name="Line 182">
          <a:extLst>
            <a:ext uri="{FF2B5EF4-FFF2-40B4-BE49-F238E27FC236}">
              <a16:creationId xmlns:a16="http://schemas.microsoft.com/office/drawing/2014/main" id="{D83C6FAB-2AF2-4E62-9CD2-16B86470111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4" name="Line 183">
          <a:extLst>
            <a:ext uri="{FF2B5EF4-FFF2-40B4-BE49-F238E27FC236}">
              <a16:creationId xmlns:a16="http://schemas.microsoft.com/office/drawing/2014/main" id="{5EF3F8DA-38F1-4BDE-AFDD-09E6D5F9A10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5" name="Line 184">
          <a:extLst>
            <a:ext uri="{FF2B5EF4-FFF2-40B4-BE49-F238E27FC236}">
              <a16:creationId xmlns:a16="http://schemas.microsoft.com/office/drawing/2014/main" id="{8C2E6B21-84E6-4C00-A82B-D4E26CA500D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6" name="Line 185">
          <a:extLst>
            <a:ext uri="{FF2B5EF4-FFF2-40B4-BE49-F238E27FC236}">
              <a16:creationId xmlns:a16="http://schemas.microsoft.com/office/drawing/2014/main" id="{60324FBD-D700-4C23-AD4E-4A94C82601F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7" name="Line 186">
          <a:extLst>
            <a:ext uri="{FF2B5EF4-FFF2-40B4-BE49-F238E27FC236}">
              <a16:creationId xmlns:a16="http://schemas.microsoft.com/office/drawing/2014/main" id="{291BE6C4-7D66-4A59-8B29-E58C5A169DF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8" name="Line 187">
          <a:extLst>
            <a:ext uri="{FF2B5EF4-FFF2-40B4-BE49-F238E27FC236}">
              <a16:creationId xmlns:a16="http://schemas.microsoft.com/office/drawing/2014/main" id="{4946F62C-0CAD-4FF3-8948-C38675690BD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59" name="Line 46">
          <a:extLst>
            <a:ext uri="{FF2B5EF4-FFF2-40B4-BE49-F238E27FC236}">
              <a16:creationId xmlns:a16="http://schemas.microsoft.com/office/drawing/2014/main" id="{169AC67E-E95B-4222-AB9E-C3F396E751F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0" name="Line 47">
          <a:extLst>
            <a:ext uri="{FF2B5EF4-FFF2-40B4-BE49-F238E27FC236}">
              <a16:creationId xmlns:a16="http://schemas.microsoft.com/office/drawing/2014/main" id="{4BD60400-6CB6-4236-B6E2-AFFC26EC24F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1" name="Line 48">
          <a:extLst>
            <a:ext uri="{FF2B5EF4-FFF2-40B4-BE49-F238E27FC236}">
              <a16:creationId xmlns:a16="http://schemas.microsoft.com/office/drawing/2014/main" id="{2D716B16-1319-437F-8DA4-02D29D246C2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2" name="Line 49">
          <a:extLst>
            <a:ext uri="{FF2B5EF4-FFF2-40B4-BE49-F238E27FC236}">
              <a16:creationId xmlns:a16="http://schemas.microsoft.com/office/drawing/2014/main" id="{98FDA920-8287-47AB-9BD4-FD2F5BBBC8E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3" name="Line 50">
          <a:extLst>
            <a:ext uri="{FF2B5EF4-FFF2-40B4-BE49-F238E27FC236}">
              <a16:creationId xmlns:a16="http://schemas.microsoft.com/office/drawing/2014/main" id="{9405D05B-160A-46CD-A19A-FE80955C9D8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4" name="Line 51">
          <a:extLst>
            <a:ext uri="{FF2B5EF4-FFF2-40B4-BE49-F238E27FC236}">
              <a16:creationId xmlns:a16="http://schemas.microsoft.com/office/drawing/2014/main" id="{D6B42240-A5FF-46AD-BFA6-0925846EA4A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5" name="Line 182">
          <a:extLst>
            <a:ext uri="{FF2B5EF4-FFF2-40B4-BE49-F238E27FC236}">
              <a16:creationId xmlns:a16="http://schemas.microsoft.com/office/drawing/2014/main" id="{38A05540-EC90-419C-A23A-B4AAF2346A9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6" name="Line 183">
          <a:extLst>
            <a:ext uri="{FF2B5EF4-FFF2-40B4-BE49-F238E27FC236}">
              <a16:creationId xmlns:a16="http://schemas.microsoft.com/office/drawing/2014/main" id="{7B19854D-65AE-4082-9F19-8862CD68ACF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7" name="Line 184">
          <a:extLst>
            <a:ext uri="{FF2B5EF4-FFF2-40B4-BE49-F238E27FC236}">
              <a16:creationId xmlns:a16="http://schemas.microsoft.com/office/drawing/2014/main" id="{C72537F4-42EE-4A1B-B921-637A5910A95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8" name="Line 185">
          <a:extLst>
            <a:ext uri="{FF2B5EF4-FFF2-40B4-BE49-F238E27FC236}">
              <a16:creationId xmlns:a16="http://schemas.microsoft.com/office/drawing/2014/main" id="{13110F43-7FC2-485E-B049-047284CC3BA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69" name="Line 186">
          <a:extLst>
            <a:ext uri="{FF2B5EF4-FFF2-40B4-BE49-F238E27FC236}">
              <a16:creationId xmlns:a16="http://schemas.microsoft.com/office/drawing/2014/main" id="{26764518-B485-44EB-A75C-C3ADEEA1818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0" name="Line 187">
          <a:extLst>
            <a:ext uri="{FF2B5EF4-FFF2-40B4-BE49-F238E27FC236}">
              <a16:creationId xmlns:a16="http://schemas.microsoft.com/office/drawing/2014/main" id="{36C09386-7E5A-40F9-BFD6-C2F2827177F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1" name="Line 46">
          <a:extLst>
            <a:ext uri="{FF2B5EF4-FFF2-40B4-BE49-F238E27FC236}">
              <a16:creationId xmlns:a16="http://schemas.microsoft.com/office/drawing/2014/main" id="{3645C209-7BAA-47B8-8A26-E3B81957D31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2" name="Line 47">
          <a:extLst>
            <a:ext uri="{FF2B5EF4-FFF2-40B4-BE49-F238E27FC236}">
              <a16:creationId xmlns:a16="http://schemas.microsoft.com/office/drawing/2014/main" id="{6F0F837A-9904-4E12-95E4-DD0F31834D2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3" name="Line 48">
          <a:extLst>
            <a:ext uri="{FF2B5EF4-FFF2-40B4-BE49-F238E27FC236}">
              <a16:creationId xmlns:a16="http://schemas.microsoft.com/office/drawing/2014/main" id="{A7256BAC-64A5-4800-98E9-CEC7A6C62F7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4" name="Line 49">
          <a:extLst>
            <a:ext uri="{FF2B5EF4-FFF2-40B4-BE49-F238E27FC236}">
              <a16:creationId xmlns:a16="http://schemas.microsoft.com/office/drawing/2014/main" id="{408D5F8B-C579-414E-A9F5-86B40011206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5" name="Line 50">
          <a:extLst>
            <a:ext uri="{FF2B5EF4-FFF2-40B4-BE49-F238E27FC236}">
              <a16:creationId xmlns:a16="http://schemas.microsoft.com/office/drawing/2014/main" id="{A3D04B4A-911F-4B9F-9EF1-772FD5FEE28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6" name="Line 51">
          <a:extLst>
            <a:ext uri="{FF2B5EF4-FFF2-40B4-BE49-F238E27FC236}">
              <a16:creationId xmlns:a16="http://schemas.microsoft.com/office/drawing/2014/main" id="{32001909-52AE-43B3-91C9-7EA4B10BF9C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7" name="Line 182">
          <a:extLst>
            <a:ext uri="{FF2B5EF4-FFF2-40B4-BE49-F238E27FC236}">
              <a16:creationId xmlns:a16="http://schemas.microsoft.com/office/drawing/2014/main" id="{D8D1721F-B6AA-4E7C-B2ED-E47E269B0F5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8" name="Line 183">
          <a:extLst>
            <a:ext uri="{FF2B5EF4-FFF2-40B4-BE49-F238E27FC236}">
              <a16:creationId xmlns:a16="http://schemas.microsoft.com/office/drawing/2014/main" id="{D7C83513-20A0-4940-B48F-4A1D1DCB645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79" name="Line 184">
          <a:extLst>
            <a:ext uri="{FF2B5EF4-FFF2-40B4-BE49-F238E27FC236}">
              <a16:creationId xmlns:a16="http://schemas.microsoft.com/office/drawing/2014/main" id="{B98EA5EE-491A-4F70-ADEA-D5DAD500D1A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0" name="Line 185">
          <a:extLst>
            <a:ext uri="{FF2B5EF4-FFF2-40B4-BE49-F238E27FC236}">
              <a16:creationId xmlns:a16="http://schemas.microsoft.com/office/drawing/2014/main" id="{03B5FA17-2B57-412A-9EDB-A4CD79CCA90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1" name="Line 186">
          <a:extLst>
            <a:ext uri="{FF2B5EF4-FFF2-40B4-BE49-F238E27FC236}">
              <a16:creationId xmlns:a16="http://schemas.microsoft.com/office/drawing/2014/main" id="{543AF38B-8B32-4A83-8CC6-628AAF7B629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2" name="Line 187">
          <a:extLst>
            <a:ext uri="{FF2B5EF4-FFF2-40B4-BE49-F238E27FC236}">
              <a16:creationId xmlns:a16="http://schemas.microsoft.com/office/drawing/2014/main" id="{7FEF97BC-2B06-4442-8C97-94AE4005BEB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3" name="Line 46">
          <a:extLst>
            <a:ext uri="{FF2B5EF4-FFF2-40B4-BE49-F238E27FC236}">
              <a16:creationId xmlns:a16="http://schemas.microsoft.com/office/drawing/2014/main" id="{6D598872-E3D0-47BC-9CA8-AE68960F4C4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4" name="Line 47">
          <a:extLst>
            <a:ext uri="{FF2B5EF4-FFF2-40B4-BE49-F238E27FC236}">
              <a16:creationId xmlns:a16="http://schemas.microsoft.com/office/drawing/2014/main" id="{EA81A060-0A8F-4973-86B6-CDF6DE4CADF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5" name="Line 48">
          <a:extLst>
            <a:ext uri="{FF2B5EF4-FFF2-40B4-BE49-F238E27FC236}">
              <a16:creationId xmlns:a16="http://schemas.microsoft.com/office/drawing/2014/main" id="{1BD94768-B3FE-4316-8FC0-3158FF0916A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6" name="Line 49">
          <a:extLst>
            <a:ext uri="{FF2B5EF4-FFF2-40B4-BE49-F238E27FC236}">
              <a16:creationId xmlns:a16="http://schemas.microsoft.com/office/drawing/2014/main" id="{80D939A1-055D-470E-8372-AB9A2E92A55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7" name="Line 50">
          <a:extLst>
            <a:ext uri="{FF2B5EF4-FFF2-40B4-BE49-F238E27FC236}">
              <a16:creationId xmlns:a16="http://schemas.microsoft.com/office/drawing/2014/main" id="{93A3B054-2DA9-45D6-B1AA-80AB530A81A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8" name="Line 51">
          <a:extLst>
            <a:ext uri="{FF2B5EF4-FFF2-40B4-BE49-F238E27FC236}">
              <a16:creationId xmlns:a16="http://schemas.microsoft.com/office/drawing/2014/main" id="{F9AF585A-B3E0-47DB-961C-148DCC16408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89" name="Line 182">
          <a:extLst>
            <a:ext uri="{FF2B5EF4-FFF2-40B4-BE49-F238E27FC236}">
              <a16:creationId xmlns:a16="http://schemas.microsoft.com/office/drawing/2014/main" id="{BE6F7053-EF90-4B4C-AA96-3C4900FA290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0" name="Line 183">
          <a:extLst>
            <a:ext uri="{FF2B5EF4-FFF2-40B4-BE49-F238E27FC236}">
              <a16:creationId xmlns:a16="http://schemas.microsoft.com/office/drawing/2014/main" id="{98F13253-2587-4810-832D-EE4AF10948B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1" name="Line 184">
          <a:extLst>
            <a:ext uri="{FF2B5EF4-FFF2-40B4-BE49-F238E27FC236}">
              <a16:creationId xmlns:a16="http://schemas.microsoft.com/office/drawing/2014/main" id="{ABAF16BF-A8BE-437D-8133-14ED6B5DD67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2" name="Line 185">
          <a:extLst>
            <a:ext uri="{FF2B5EF4-FFF2-40B4-BE49-F238E27FC236}">
              <a16:creationId xmlns:a16="http://schemas.microsoft.com/office/drawing/2014/main" id="{50779779-EB7E-4B6E-BEB6-7A23D198C7C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3" name="Line 186">
          <a:extLst>
            <a:ext uri="{FF2B5EF4-FFF2-40B4-BE49-F238E27FC236}">
              <a16:creationId xmlns:a16="http://schemas.microsoft.com/office/drawing/2014/main" id="{2DC472CD-17D8-411B-AF49-27B1557BEB7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94" name="Line 187">
          <a:extLst>
            <a:ext uri="{FF2B5EF4-FFF2-40B4-BE49-F238E27FC236}">
              <a16:creationId xmlns:a16="http://schemas.microsoft.com/office/drawing/2014/main" id="{E8C08BCB-92B9-4889-B3F2-B43FE59F2FC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195" name="Line 46">
          <a:extLst>
            <a:ext uri="{FF2B5EF4-FFF2-40B4-BE49-F238E27FC236}">
              <a16:creationId xmlns:a16="http://schemas.microsoft.com/office/drawing/2014/main" id="{EB1E5643-7A41-4F67-9D42-C8E1F2E56399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196" name="Line 47">
          <a:extLst>
            <a:ext uri="{FF2B5EF4-FFF2-40B4-BE49-F238E27FC236}">
              <a16:creationId xmlns:a16="http://schemas.microsoft.com/office/drawing/2014/main" id="{709FB747-3055-4486-A03E-04338345A395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197" name="Line 48">
          <a:extLst>
            <a:ext uri="{FF2B5EF4-FFF2-40B4-BE49-F238E27FC236}">
              <a16:creationId xmlns:a16="http://schemas.microsoft.com/office/drawing/2014/main" id="{CF681263-9FCE-4715-9EFB-2AF2B62595E7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198" name="Line 49">
          <a:extLst>
            <a:ext uri="{FF2B5EF4-FFF2-40B4-BE49-F238E27FC236}">
              <a16:creationId xmlns:a16="http://schemas.microsoft.com/office/drawing/2014/main" id="{BC3A323D-9B9D-4951-8285-9BEA162886BD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199" name="Line 50">
          <a:extLst>
            <a:ext uri="{FF2B5EF4-FFF2-40B4-BE49-F238E27FC236}">
              <a16:creationId xmlns:a16="http://schemas.microsoft.com/office/drawing/2014/main" id="{F9A9413E-2EA6-425F-AD18-5720A805AD5F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00" name="Line 51">
          <a:extLst>
            <a:ext uri="{FF2B5EF4-FFF2-40B4-BE49-F238E27FC236}">
              <a16:creationId xmlns:a16="http://schemas.microsoft.com/office/drawing/2014/main" id="{14E0F473-9382-4480-89BB-F24D4CD58432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01" name="Line 182">
          <a:extLst>
            <a:ext uri="{FF2B5EF4-FFF2-40B4-BE49-F238E27FC236}">
              <a16:creationId xmlns:a16="http://schemas.microsoft.com/office/drawing/2014/main" id="{FC037C0C-0A39-44DB-A3C9-46051F13749B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02" name="Line 183">
          <a:extLst>
            <a:ext uri="{FF2B5EF4-FFF2-40B4-BE49-F238E27FC236}">
              <a16:creationId xmlns:a16="http://schemas.microsoft.com/office/drawing/2014/main" id="{81540DA2-3167-4428-BCA3-BE8CC901F7E1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03" name="Line 184">
          <a:extLst>
            <a:ext uri="{FF2B5EF4-FFF2-40B4-BE49-F238E27FC236}">
              <a16:creationId xmlns:a16="http://schemas.microsoft.com/office/drawing/2014/main" id="{FF187D24-42B0-46A2-8B83-484AC92A3022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04" name="Line 185">
          <a:extLst>
            <a:ext uri="{FF2B5EF4-FFF2-40B4-BE49-F238E27FC236}">
              <a16:creationId xmlns:a16="http://schemas.microsoft.com/office/drawing/2014/main" id="{D8CE925C-1EA3-464C-A07A-FB24B68FDA09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05" name="Line 186">
          <a:extLst>
            <a:ext uri="{FF2B5EF4-FFF2-40B4-BE49-F238E27FC236}">
              <a16:creationId xmlns:a16="http://schemas.microsoft.com/office/drawing/2014/main" id="{B889FCD4-7898-4139-B692-B6FFFC692686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06" name="Line 187">
          <a:extLst>
            <a:ext uri="{FF2B5EF4-FFF2-40B4-BE49-F238E27FC236}">
              <a16:creationId xmlns:a16="http://schemas.microsoft.com/office/drawing/2014/main" id="{56BC595D-083F-49FB-B1F8-E1EC64C0AAE1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07" name="Line 46">
          <a:extLst>
            <a:ext uri="{FF2B5EF4-FFF2-40B4-BE49-F238E27FC236}">
              <a16:creationId xmlns:a16="http://schemas.microsoft.com/office/drawing/2014/main" id="{DCEA6E74-BB1D-4D23-8894-4F914AE9E534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08" name="Line 47">
          <a:extLst>
            <a:ext uri="{FF2B5EF4-FFF2-40B4-BE49-F238E27FC236}">
              <a16:creationId xmlns:a16="http://schemas.microsoft.com/office/drawing/2014/main" id="{6506245E-1CBD-4BCA-9C84-B46591F7D28D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09" name="Line 48">
          <a:extLst>
            <a:ext uri="{FF2B5EF4-FFF2-40B4-BE49-F238E27FC236}">
              <a16:creationId xmlns:a16="http://schemas.microsoft.com/office/drawing/2014/main" id="{3ACCD3C5-94D9-48C9-AA0D-38487BDFD0FB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10" name="Line 49">
          <a:extLst>
            <a:ext uri="{FF2B5EF4-FFF2-40B4-BE49-F238E27FC236}">
              <a16:creationId xmlns:a16="http://schemas.microsoft.com/office/drawing/2014/main" id="{6FE9373D-1BBD-4C5C-A0A3-C88A35B6E99C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11" name="Line 50">
          <a:extLst>
            <a:ext uri="{FF2B5EF4-FFF2-40B4-BE49-F238E27FC236}">
              <a16:creationId xmlns:a16="http://schemas.microsoft.com/office/drawing/2014/main" id="{7AFBEC0A-2A59-4BF3-A8A7-9491B53F611C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12" name="Line 51">
          <a:extLst>
            <a:ext uri="{FF2B5EF4-FFF2-40B4-BE49-F238E27FC236}">
              <a16:creationId xmlns:a16="http://schemas.microsoft.com/office/drawing/2014/main" id="{5C2F2CC6-A783-4F08-8480-3BACDA81F5D7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13" name="Line 182">
          <a:extLst>
            <a:ext uri="{FF2B5EF4-FFF2-40B4-BE49-F238E27FC236}">
              <a16:creationId xmlns:a16="http://schemas.microsoft.com/office/drawing/2014/main" id="{4A0A3E7A-9779-4E8F-8B6F-449F42C10F57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14" name="Line 183">
          <a:extLst>
            <a:ext uri="{FF2B5EF4-FFF2-40B4-BE49-F238E27FC236}">
              <a16:creationId xmlns:a16="http://schemas.microsoft.com/office/drawing/2014/main" id="{8B403464-2B6B-4A6A-91E0-3C0E24E7ADEE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15" name="Line 184">
          <a:extLst>
            <a:ext uri="{FF2B5EF4-FFF2-40B4-BE49-F238E27FC236}">
              <a16:creationId xmlns:a16="http://schemas.microsoft.com/office/drawing/2014/main" id="{5E5BCD43-A01C-4110-99BA-3DC18A697047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16" name="Line 185">
          <a:extLst>
            <a:ext uri="{FF2B5EF4-FFF2-40B4-BE49-F238E27FC236}">
              <a16:creationId xmlns:a16="http://schemas.microsoft.com/office/drawing/2014/main" id="{E26254B6-AFA5-4239-8701-BCD12448AC50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17" name="Line 186">
          <a:extLst>
            <a:ext uri="{FF2B5EF4-FFF2-40B4-BE49-F238E27FC236}">
              <a16:creationId xmlns:a16="http://schemas.microsoft.com/office/drawing/2014/main" id="{147E4BE0-DD2B-49A5-BA80-E6BBC19DAD9F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18" name="Line 187">
          <a:extLst>
            <a:ext uri="{FF2B5EF4-FFF2-40B4-BE49-F238E27FC236}">
              <a16:creationId xmlns:a16="http://schemas.microsoft.com/office/drawing/2014/main" id="{FA2CBC4D-8474-4E94-98C7-3F45151CC4DB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19" name="Line 46">
          <a:extLst>
            <a:ext uri="{FF2B5EF4-FFF2-40B4-BE49-F238E27FC236}">
              <a16:creationId xmlns:a16="http://schemas.microsoft.com/office/drawing/2014/main" id="{78D79ABE-1FE6-4EDB-820B-5377DFBE07F0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20" name="Line 47">
          <a:extLst>
            <a:ext uri="{FF2B5EF4-FFF2-40B4-BE49-F238E27FC236}">
              <a16:creationId xmlns:a16="http://schemas.microsoft.com/office/drawing/2014/main" id="{D6A43936-3E23-41B4-AA37-B79F19F9C446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21" name="Line 48">
          <a:extLst>
            <a:ext uri="{FF2B5EF4-FFF2-40B4-BE49-F238E27FC236}">
              <a16:creationId xmlns:a16="http://schemas.microsoft.com/office/drawing/2014/main" id="{DDDDD853-6EC4-4255-AE25-D0F42729DEF4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22" name="Line 49">
          <a:extLst>
            <a:ext uri="{FF2B5EF4-FFF2-40B4-BE49-F238E27FC236}">
              <a16:creationId xmlns:a16="http://schemas.microsoft.com/office/drawing/2014/main" id="{7B01DCB5-9B1E-4D6C-9751-787E6255B48A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23" name="Line 50">
          <a:extLst>
            <a:ext uri="{FF2B5EF4-FFF2-40B4-BE49-F238E27FC236}">
              <a16:creationId xmlns:a16="http://schemas.microsoft.com/office/drawing/2014/main" id="{DB81DFA1-A68C-400D-AC12-7444A2B3C57D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24" name="Line 51">
          <a:extLst>
            <a:ext uri="{FF2B5EF4-FFF2-40B4-BE49-F238E27FC236}">
              <a16:creationId xmlns:a16="http://schemas.microsoft.com/office/drawing/2014/main" id="{C393C92A-6D2E-4F06-9FBE-54BED68CD043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25" name="Line 182">
          <a:extLst>
            <a:ext uri="{FF2B5EF4-FFF2-40B4-BE49-F238E27FC236}">
              <a16:creationId xmlns:a16="http://schemas.microsoft.com/office/drawing/2014/main" id="{6D6C6F70-570C-4F9E-BB73-162FA8D844B6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26" name="Line 183">
          <a:extLst>
            <a:ext uri="{FF2B5EF4-FFF2-40B4-BE49-F238E27FC236}">
              <a16:creationId xmlns:a16="http://schemas.microsoft.com/office/drawing/2014/main" id="{772B8A50-0301-48A6-A58F-70CEC952DBF1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27" name="Line 184">
          <a:extLst>
            <a:ext uri="{FF2B5EF4-FFF2-40B4-BE49-F238E27FC236}">
              <a16:creationId xmlns:a16="http://schemas.microsoft.com/office/drawing/2014/main" id="{F20809A0-D2EB-4E0B-BDE6-6DF45ACD879F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28" name="Line 185">
          <a:extLst>
            <a:ext uri="{FF2B5EF4-FFF2-40B4-BE49-F238E27FC236}">
              <a16:creationId xmlns:a16="http://schemas.microsoft.com/office/drawing/2014/main" id="{78175646-14D9-42F6-AAAE-242A73667F4E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29" name="Line 186">
          <a:extLst>
            <a:ext uri="{FF2B5EF4-FFF2-40B4-BE49-F238E27FC236}">
              <a16:creationId xmlns:a16="http://schemas.microsoft.com/office/drawing/2014/main" id="{4A1FB5E2-B901-4706-8455-6BB9BD0B8FB1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30" name="Line 187">
          <a:extLst>
            <a:ext uri="{FF2B5EF4-FFF2-40B4-BE49-F238E27FC236}">
              <a16:creationId xmlns:a16="http://schemas.microsoft.com/office/drawing/2014/main" id="{821E0D4E-E545-4234-828C-0A47CD6F3853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31" name="Line 46">
          <a:extLst>
            <a:ext uri="{FF2B5EF4-FFF2-40B4-BE49-F238E27FC236}">
              <a16:creationId xmlns:a16="http://schemas.microsoft.com/office/drawing/2014/main" id="{5236FFA3-434A-4152-8D25-9042B59A5C4C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32" name="Line 47">
          <a:extLst>
            <a:ext uri="{FF2B5EF4-FFF2-40B4-BE49-F238E27FC236}">
              <a16:creationId xmlns:a16="http://schemas.microsoft.com/office/drawing/2014/main" id="{C271D809-4BBD-458C-8B4F-9EA063B247EB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33" name="Line 48">
          <a:extLst>
            <a:ext uri="{FF2B5EF4-FFF2-40B4-BE49-F238E27FC236}">
              <a16:creationId xmlns:a16="http://schemas.microsoft.com/office/drawing/2014/main" id="{F28BC57A-4BA2-4DB9-A508-14123B8708A8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34" name="Line 49">
          <a:extLst>
            <a:ext uri="{FF2B5EF4-FFF2-40B4-BE49-F238E27FC236}">
              <a16:creationId xmlns:a16="http://schemas.microsoft.com/office/drawing/2014/main" id="{96CE96AE-9D4E-435E-A65B-4D5E575B9249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35" name="Line 50">
          <a:extLst>
            <a:ext uri="{FF2B5EF4-FFF2-40B4-BE49-F238E27FC236}">
              <a16:creationId xmlns:a16="http://schemas.microsoft.com/office/drawing/2014/main" id="{77938167-726A-4BB6-A180-D4FF46393802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36" name="Line 51">
          <a:extLst>
            <a:ext uri="{FF2B5EF4-FFF2-40B4-BE49-F238E27FC236}">
              <a16:creationId xmlns:a16="http://schemas.microsoft.com/office/drawing/2014/main" id="{EBBBEB7C-0412-4531-810E-E95252EF34D9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37" name="Line 182">
          <a:extLst>
            <a:ext uri="{FF2B5EF4-FFF2-40B4-BE49-F238E27FC236}">
              <a16:creationId xmlns:a16="http://schemas.microsoft.com/office/drawing/2014/main" id="{DB31B956-AFD2-4924-914B-DF225DB34F07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38" name="Line 183">
          <a:extLst>
            <a:ext uri="{FF2B5EF4-FFF2-40B4-BE49-F238E27FC236}">
              <a16:creationId xmlns:a16="http://schemas.microsoft.com/office/drawing/2014/main" id="{E9B10C63-26CD-4E68-AE60-B4929445EDBD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39" name="Line 184">
          <a:extLst>
            <a:ext uri="{FF2B5EF4-FFF2-40B4-BE49-F238E27FC236}">
              <a16:creationId xmlns:a16="http://schemas.microsoft.com/office/drawing/2014/main" id="{2F34CEEC-BA95-4A4B-87C5-07B223DDE956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40" name="Line 185">
          <a:extLst>
            <a:ext uri="{FF2B5EF4-FFF2-40B4-BE49-F238E27FC236}">
              <a16:creationId xmlns:a16="http://schemas.microsoft.com/office/drawing/2014/main" id="{8D0E4948-3AD3-4D09-A4EE-3C4E055F2A9C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41" name="Line 186">
          <a:extLst>
            <a:ext uri="{FF2B5EF4-FFF2-40B4-BE49-F238E27FC236}">
              <a16:creationId xmlns:a16="http://schemas.microsoft.com/office/drawing/2014/main" id="{56012B40-CF7F-47C4-872F-B1C7E3D8E3BE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242" name="Line 187">
          <a:extLst>
            <a:ext uri="{FF2B5EF4-FFF2-40B4-BE49-F238E27FC236}">
              <a16:creationId xmlns:a16="http://schemas.microsoft.com/office/drawing/2014/main" id="{44D684A2-6C4E-46BA-BB3A-9DF8AA655ABF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3" name="Line 46">
          <a:extLst>
            <a:ext uri="{FF2B5EF4-FFF2-40B4-BE49-F238E27FC236}">
              <a16:creationId xmlns:a16="http://schemas.microsoft.com/office/drawing/2014/main" id="{75E606BE-BC93-42CF-AB75-D10A8E6637C9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4" name="Line 47">
          <a:extLst>
            <a:ext uri="{FF2B5EF4-FFF2-40B4-BE49-F238E27FC236}">
              <a16:creationId xmlns:a16="http://schemas.microsoft.com/office/drawing/2014/main" id="{F51A09CE-3FB6-4D08-89B7-BC820E61DFA6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5" name="Line 48">
          <a:extLst>
            <a:ext uri="{FF2B5EF4-FFF2-40B4-BE49-F238E27FC236}">
              <a16:creationId xmlns:a16="http://schemas.microsoft.com/office/drawing/2014/main" id="{637A195D-0AE8-4EAF-AF63-C462F276F54D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6" name="Line 49">
          <a:extLst>
            <a:ext uri="{FF2B5EF4-FFF2-40B4-BE49-F238E27FC236}">
              <a16:creationId xmlns:a16="http://schemas.microsoft.com/office/drawing/2014/main" id="{E9C07EE5-0FA1-453A-B518-279A5CBD030C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7" name="Line 50">
          <a:extLst>
            <a:ext uri="{FF2B5EF4-FFF2-40B4-BE49-F238E27FC236}">
              <a16:creationId xmlns:a16="http://schemas.microsoft.com/office/drawing/2014/main" id="{BDE59529-8148-4451-8F62-AA2127BCEEC2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8" name="Line 51">
          <a:extLst>
            <a:ext uri="{FF2B5EF4-FFF2-40B4-BE49-F238E27FC236}">
              <a16:creationId xmlns:a16="http://schemas.microsoft.com/office/drawing/2014/main" id="{EEE6FE29-440B-4E60-A2EC-E4618CAA9DEA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49" name="Line 182">
          <a:extLst>
            <a:ext uri="{FF2B5EF4-FFF2-40B4-BE49-F238E27FC236}">
              <a16:creationId xmlns:a16="http://schemas.microsoft.com/office/drawing/2014/main" id="{734A650E-F81C-472D-BBDD-1CBB00099110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50" name="Line 183">
          <a:extLst>
            <a:ext uri="{FF2B5EF4-FFF2-40B4-BE49-F238E27FC236}">
              <a16:creationId xmlns:a16="http://schemas.microsoft.com/office/drawing/2014/main" id="{DDAC2D9C-691A-4AE8-BC25-723873D0AB15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51" name="Line 184">
          <a:extLst>
            <a:ext uri="{FF2B5EF4-FFF2-40B4-BE49-F238E27FC236}">
              <a16:creationId xmlns:a16="http://schemas.microsoft.com/office/drawing/2014/main" id="{A24F311A-5B4C-4000-A6A5-605AC58255BB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52" name="Line 185">
          <a:extLst>
            <a:ext uri="{FF2B5EF4-FFF2-40B4-BE49-F238E27FC236}">
              <a16:creationId xmlns:a16="http://schemas.microsoft.com/office/drawing/2014/main" id="{E2FC1038-B465-4E01-8C0D-7D69E79E3DEA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53" name="Line 186">
          <a:extLst>
            <a:ext uri="{FF2B5EF4-FFF2-40B4-BE49-F238E27FC236}">
              <a16:creationId xmlns:a16="http://schemas.microsoft.com/office/drawing/2014/main" id="{EB21FCCE-A146-46B0-82FD-3DC3CAC567ED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54" name="Line 187">
          <a:extLst>
            <a:ext uri="{FF2B5EF4-FFF2-40B4-BE49-F238E27FC236}">
              <a16:creationId xmlns:a16="http://schemas.microsoft.com/office/drawing/2014/main" id="{156C65EB-C0EC-4E8B-A2D1-0F3F73B6CF34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55" name="Line 46">
          <a:extLst>
            <a:ext uri="{FF2B5EF4-FFF2-40B4-BE49-F238E27FC236}">
              <a16:creationId xmlns:a16="http://schemas.microsoft.com/office/drawing/2014/main" id="{A6918D83-96B3-43D1-ADBC-242D1627CA50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56" name="Line 47">
          <a:extLst>
            <a:ext uri="{FF2B5EF4-FFF2-40B4-BE49-F238E27FC236}">
              <a16:creationId xmlns:a16="http://schemas.microsoft.com/office/drawing/2014/main" id="{897FA3CF-ED42-467A-A574-C6AFC9F39CAF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57" name="Line 48">
          <a:extLst>
            <a:ext uri="{FF2B5EF4-FFF2-40B4-BE49-F238E27FC236}">
              <a16:creationId xmlns:a16="http://schemas.microsoft.com/office/drawing/2014/main" id="{51D51E78-206B-4EC7-8929-3A3CD74D406D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58" name="Line 49">
          <a:extLst>
            <a:ext uri="{FF2B5EF4-FFF2-40B4-BE49-F238E27FC236}">
              <a16:creationId xmlns:a16="http://schemas.microsoft.com/office/drawing/2014/main" id="{AFCF5453-3497-494F-8B9F-D5F032173C60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59" name="Line 50">
          <a:extLst>
            <a:ext uri="{FF2B5EF4-FFF2-40B4-BE49-F238E27FC236}">
              <a16:creationId xmlns:a16="http://schemas.microsoft.com/office/drawing/2014/main" id="{C96CF5EF-48BA-4308-9D0C-BD6728D34AE9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60" name="Line 51">
          <a:extLst>
            <a:ext uri="{FF2B5EF4-FFF2-40B4-BE49-F238E27FC236}">
              <a16:creationId xmlns:a16="http://schemas.microsoft.com/office/drawing/2014/main" id="{A5A23792-EED0-438F-A723-325342818C9C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61" name="Line 182">
          <a:extLst>
            <a:ext uri="{FF2B5EF4-FFF2-40B4-BE49-F238E27FC236}">
              <a16:creationId xmlns:a16="http://schemas.microsoft.com/office/drawing/2014/main" id="{11F58F96-3B59-4C4E-8D11-EB6D7EA60088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62" name="Line 183">
          <a:extLst>
            <a:ext uri="{FF2B5EF4-FFF2-40B4-BE49-F238E27FC236}">
              <a16:creationId xmlns:a16="http://schemas.microsoft.com/office/drawing/2014/main" id="{EDFDAE6D-9F56-4A79-8C29-52CCBF73352E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63" name="Line 184">
          <a:extLst>
            <a:ext uri="{FF2B5EF4-FFF2-40B4-BE49-F238E27FC236}">
              <a16:creationId xmlns:a16="http://schemas.microsoft.com/office/drawing/2014/main" id="{E75F400A-6EC9-41F6-9A92-56FF07743B07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64" name="Line 185">
          <a:extLst>
            <a:ext uri="{FF2B5EF4-FFF2-40B4-BE49-F238E27FC236}">
              <a16:creationId xmlns:a16="http://schemas.microsoft.com/office/drawing/2014/main" id="{D5EE9473-59CE-4256-BADD-A5B4E6910C82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65" name="Line 186">
          <a:extLst>
            <a:ext uri="{FF2B5EF4-FFF2-40B4-BE49-F238E27FC236}">
              <a16:creationId xmlns:a16="http://schemas.microsoft.com/office/drawing/2014/main" id="{A7F93F1F-4AA2-4DAA-BC5C-F882EC51E694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66" name="Line 187">
          <a:extLst>
            <a:ext uri="{FF2B5EF4-FFF2-40B4-BE49-F238E27FC236}">
              <a16:creationId xmlns:a16="http://schemas.microsoft.com/office/drawing/2014/main" id="{23F109A0-1719-47D1-90D9-8DAEBE0E58F4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67" name="Line 46">
          <a:extLst>
            <a:ext uri="{FF2B5EF4-FFF2-40B4-BE49-F238E27FC236}">
              <a16:creationId xmlns:a16="http://schemas.microsoft.com/office/drawing/2014/main" id="{373056B6-0C20-47D8-872D-85A947CF28AB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68" name="Line 47">
          <a:extLst>
            <a:ext uri="{FF2B5EF4-FFF2-40B4-BE49-F238E27FC236}">
              <a16:creationId xmlns:a16="http://schemas.microsoft.com/office/drawing/2014/main" id="{722D5B8A-EEA4-493A-BEE9-EAD216ADCCBD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69" name="Line 48">
          <a:extLst>
            <a:ext uri="{FF2B5EF4-FFF2-40B4-BE49-F238E27FC236}">
              <a16:creationId xmlns:a16="http://schemas.microsoft.com/office/drawing/2014/main" id="{76777F59-295C-4E0F-9EB6-FE912971B308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70" name="Line 49">
          <a:extLst>
            <a:ext uri="{FF2B5EF4-FFF2-40B4-BE49-F238E27FC236}">
              <a16:creationId xmlns:a16="http://schemas.microsoft.com/office/drawing/2014/main" id="{48FD6732-33C0-4A30-90DA-36D6E075D94D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71" name="Line 50">
          <a:extLst>
            <a:ext uri="{FF2B5EF4-FFF2-40B4-BE49-F238E27FC236}">
              <a16:creationId xmlns:a16="http://schemas.microsoft.com/office/drawing/2014/main" id="{3FA76304-2781-4D50-8701-A27DF196624A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72" name="Line 51">
          <a:extLst>
            <a:ext uri="{FF2B5EF4-FFF2-40B4-BE49-F238E27FC236}">
              <a16:creationId xmlns:a16="http://schemas.microsoft.com/office/drawing/2014/main" id="{16857D02-FE18-4B99-924E-42B2A5452F76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73" name="Line 182">
          <a:extLst>
            <a:ext uri="{FF2B5EF4-FFF2-40B4-BE49-F238E27FC236}">
              <a16:creationId xmlns:a16="http://schemas.microsoft.com/office/drawing/2014/main" id="{4DF08A05-54C1-4ABB-A72A-2A2001D6FB3F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74" name="Line 183">
          <a:extLst>
            <a:ext uri="{FF2B5EF4-FFF2-40B4-BE49-F238E27FC236}">
              <a16:creationId xmlns:a16="http://schemas.microsoft.com/office/drawing/2014/main" id="{3ECBDC1C-5BD6-4B66-9026-8F5EE4591B11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75" name="Line 184">
          <a:extLst>
            <a:ext uri="{FF2B5EF4-FFF2-40B4-BE49-F238E27FC236}">
              <a16:creationId xmlns:a16="http://schemas.microsoft.com/office/drawing/2014/main" id="{9DDAE6FD-58EB-490D-9FE0-C84F6E13CA13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76" name="Line 185">
          <a:extLst>
            <a:ext uri="{FF2B5EF4-FFF2-40B4-BE49-F238E27FC236}">
              <a16:creationId xmlns:a16="http://schemas.microsoft.com/office/drawing/2014/main" id="{D68BF31A-63C6-4890-AF6D-2057645531C0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77" name="Line 186">
          <a:extLst>
            <a:ext uri="{FF2B5EF4-FFF2-40B4-BE49-F238E27FC236}">
              <a16:creationId xmlns:a16="http://schemas.microsoft.com/office/drawing/2014/main" id="{E58DC443-3F5A-45E9-A748-8E6FB29D7351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78" name="Line 187">
          <a:extLst>
            <a:ext uri="{FF2B5EF4-FFF2-40B4-BE49-F238E27FC236}">
              <a16:creationId xmlns:a16="http://schemas.microsoft.com/office/drawing/2014/main" id="{A8CDE6DE-5FB8-41B5-9F48-85394D496398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79" name="Line 46">
          <a:extLst>
            <a:ext uri="{FF2B5EF4-FFF2-40B4-BE49-F238E27FC236}">
              <a16:creationId xmlns:a16="http://schemas.microsoft.com/office/drawing/2014/main" id="{235CA289-DB6A-419B-A514-4C6F3BFF36FB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80" name="Line 47">
          <a:extLst>
            <a:ext uri="{FF2B5EF4-FFF2-40B4-BE49-F238E27FC236}">
              <a16:creationId xmlns:a16="http://schemas.microsoft.com/office/drawing/2014/main" id="{E822575B-D58C-4B4F-A4B4-91331B33D1E0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81" name="Line 48">
          <a:extLst>
            <a:ext uri="{FF2B5EF4-FFF2-40B4-BE49-F238E27FC236}">
              <a16:creationId xmlns:a16="http://schemas.microsoft.com/office/drawing/2014/main" id="{E19CBB37-DE45-4FD5-94CE-3E5AD29FA585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82" name="Line 49">
          <a:extLst>
            <a:ext uri="{FF2B5EF4-FFF2-40B4-BE49-F238E27FC236}">
              <a16:creationId xmlns:a16="http://schemas.microsoft.com/office/drawing/2014/main" id="{9C630E78-0FEE-4802-999C-A95EFB191F37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83" name="Line 50">
          <a:extLst>
            <a:ext uri="{FF2B5EF4-FFF2-40B4-BE49-F238E27FC236}">
              <a16:creationId xmlns:a16="http://schemas.microsoft.com/office/drawing/2014/main" id="{58FC81BC-8F41-49FF-BF1B-6B7CBEAB7061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84" name="Line 51">
          <a:extLst>
            <a:ext uri="{FF2B5EF4-FFF2-40B4-BE49-F238E27FC236}">
              <a16:creationId xmlns:a16="http://schemas.microsoft.com/office/drawing/2014/main" id="{70B44159-C782-4320-9FB5-87B6E1232ED9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85" name="Line 182">
          <a:extLst>
            <a:ext uri="{FF2B5EF4-FFF2-40B4-BE49-F238E27FC236}">
              <a16:creationId xmlns:a16="http://schemas.microsoft.com/office/drawing/2014/main" id="{927B8AB5-B356-44BF-BE0C-68592B1A7D7B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86" name="Line 183">
          <a:extLst>
            <a:ext uri="{FF2B5EF4-FFF2-40B4-BE49-F238E27FC236}">
              <a16:creationId xmlns:a16="http://schemas.microsoft.com/office/drawing/2014/main" id="{A2830418-1F80-4D78-8FF1-2A709DB107C0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87" name="Line 184">
          <a:extLst>
            <a:ext uri="{FF2B5EF4-FFF2-40B4-BE49-F238E27FC236}">
              <a16:creationId xmlns:a16="http://schemas.microsoft.com/office/drawing/2014/main" id="{4008F9E4-CBCA-470B-B892-803E99703C3F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88" name="Line 185">
          <a:extLst>
            <a:ext uri="{FF2B5EF4-FFF2-40B4-BE49-F238E27FC236}">
              <a16:creationId xmlns:a16="http://schemas.microsoft.com/office/drawing/2014/main" id="{38DDA9A0-3817-4D85-B253-823D2B588623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89" name="Line 186">
          <a:extLst>
            <a:ext uri="{FF2B5EF4-FFF2-40B4-BE49-F238E27FC236}">
              <a16:creationId xmlns:a16="http://schemas.microsoft.com/office/drawing/2014/main" id="{47B27134-5685-4920-918F-4C21D35A5E88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0" name="Line 187">
          <a:extLst>
            <a:ext uri="{FF2B5EF4-FFF2-40B4-BE49-F238E27FC236}">
              <a16:creationId xmlns:a16="http://schemas.microsoft.com/office/drawing/2014/main" id="{073539A7-D52A-445E-9ED7-DA72EEA38779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1" name="Line 46">
          <a:extLst>
            <a:ext uri="{FF2B5EF4-FFF2-40B4-BE49-F238E27FC236}">
              <a16:creationId xmlns:a16="http://schemas.microsoft.com/office/drawing/2014/main" id="{B11F91C0-16A9-4A02-BDF0-F41B648AB06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2" name="Line 47">
          <a:extLst>
            <a:ext uri="{FF2B5EF4-FFF2-40B4-BE49-F238E27FC236}">
              <a16:creationId xmlns:a16="http://schemas.microsoft.com/office/drawing/2014/main" id="{31E3D2DB-C666-4B9A-AB05-338A8322CFC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3" name="Line 48">
          <a:extLst>
            <a:ext uri="{FF2B5EF4-FFF2-40B4-BE49-F238E27FC236}">
              <a16:creationId xmlns:a16="http://schemas.microsoft.com/office/drawing/2014/main" id="{23E1262A-490F-4D32-BD33-A7FAB94E33C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4" name="Line 49">
          <a:extLst>
            <a:ext uri="{FF2B5EF4-FFF2-40B4-BE49-F238E27FC236}">
              <a16:creationId xmlns:a16="http://schemas.microsoft.com/office/drawing/2014/main" id="{92BB2D95-6C05-4D4D-BA23-B8D46E02DAE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5" name="Line 50">
          <a:extLst>
            <a:ext uri="{FF2B5EF4-FFF2-40B4-BE49-F238E27FC236}">
              <a16:creationId xmlns:a16="http://schemas.microsoft.com/office/drawing/2014/main" id="{1D7A94AE-3AEE-4E26-B345-B56C16F1790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6" name="Line 51">
          <a:extLst>
            <a:ext uri="{FF2B5EF4-FFF2-40B4-BE49-F238E27FC236}">
              <a16:creationId xmlns:a16="http://schemas.microsoft.com/office/drawing/2014/main" id="{EF52511C-069E-47C8-AD92-9BFB3DD9B83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7" name="Line 182">
          <a:extLst>
            <a:ext uri="{FF2B5EF4-FFF2-40B4-BE49-F238E27FC236}">
              <a16:creationId xmlns:a16="http://schemas.microsoft.com/office/drawing/2014/main" id="{4F5CB538-89CF-4D12-BEDC-65FFB1E9728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8" name="Line 183">
          <a:extLst>
            <a:ext uri="{FF2B5EF4-FFF2-40B4-BE49-F238E27FC236}">
              <a16:creationId xmlns:a16="http://schemas.microsoft.com/office/drawing/2014/main" id="{E13BEBF4-9BAA-4EA5-BB61-317B5264177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299" name="Line 184">
          <a:extLst>
            <a:ext uri="{FF2B5EF4-FFF2-40B4-BE49-F238E27FC236}">
              <a16:creationId xmlns:a16="http://schemas.microsoft.com/office/drawing/2014/main" id="{97F85231-4E93-447A-BA00-F7F39837D49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0" name="Line 185">
          <a:extLst>
            <a:ext uri="{FF2B5EF4-FFF2-40B4-BE49-F238E27FC236}">
              <a16:creationId xmlns:a16="http://schemas.microsoft.com/office/drawing/2014/main" id="{A07B6946-E399-4781-945C-0487BAD785E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1" name="Line 186">
          <a:extLst>
            <a:ext uri="{FF2B5EF4-FFF2-40B4-BE49-F238E27FC236}">
              <a16:creationId xmlns:a16="http://schemas.microsoft.com/office/drawing/2014/main" id="{A7C21385-B0EA-4BEE-9BF3-9AA48FFEF83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2" name="Line 187">
          <a:extLst>
            <a:ext uri="{FF2B5EF4-FFF2-40B4-BE49-F238E27FC236}">
              <a16:creationId xmlns:a16="http://schemas.microsoft.com/office/drawing/2014/main" id="{4166A00A-B4DE-4A14-A91D-E6E4F992CD3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3" name="Line 46">
          <a:extLst>
            <a:ext uri="{FF2B5EF4-FFF2-40B4-BE49-F238E27FC236}">
              <a16:creationId xmlns:a16="http://schemas.microsoft.com/office/drawing/2014/main" id="{139C4B60-94E7-4070-B2AA-608AD7DE1D3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4" name="Line 47">
          <a:extLst>
            <a:ext uri="{FF2B5EF4-FFF2-40B4-BE49-F238E27FC236}">
              <a16:creationId xmlns:a16="http://schemas.microsoft.com/office/drawing/2014/main" id="{8B72492D-16C0-455A-B7D8-169D1B1DA07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5" name="Line 48">
          <a:extLst>
            <a:ext uri="{FF2B5EF4-FFF2-40B4-BE49-F238E27FC236}">
              <a16:creationId xmlns:a16="http://schemas.microsoft.com/office/drawing/2014/main" id="{241C8F35-F5FF-4C16-A848-ABDE44CE9A6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6" name="Line 49">
          <a:extLst>
            <a:ext uri="{FF2B5EF4-FFF2-40B4-BE49-F238E27FC236}">
              <a16:creationId xmlns:a16="http://schemas.microsoft.com/office/drawing/2014/main" id="{7444E577-736D-4CEE-AA09-424DFA4BEE4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7" name="Line 50">
          <a:extLst>
            <a:ext uri="{FF2B5EF4-FFF2-40B4-BE49-F238E27FC236}">
              <a16:creationId xmlns:a16="http://schemas.microsoft.com/office/drawing/2014/main" id="{F27A6725-C1C2-436A-9F45-03DA2FAF0A8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8" name="Line 51">
          <a:extLst>
            <a:ext uri="{FF2B5EF4-FFF2-40B4-BE49-F238E27FC236}">
              <a16:creationId xmlns:a16="http://schemas.microsoft.com/office/drawing/2014/main" id="{546FFBAD-00FE-4F7D-93DA-1F6A1EB0F14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09" name="Line 182">
          <a:extLst>
            <a:ext uri="{FF2B5EF4-FFF2-40B4-BE49-F238E27FC236}">
              <a16:creationId xmlns:a16="http://schemas.microsoft.com/office/drawing/2014/main" id="{F13CA49B-3987-4C65-8E01-6C6F43A44A6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0" name="Line 183">
          <a:extLst>
            <a:ext uri="{FF2B5EF4-FFF2-40B4-BE49-F238E27FC236}">
              <a16:creationId xmlns:a16="http://schemas.microsoft.com/office/drawing/2014/main" id="{FCF53492-5644-4B36-A049-A281B36B086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1" name="Line 184">
          <a:extLst>
            <a:ext uri="{FF2B5EF4-FFF2-40B4-BE49-F238E27FC236}">
              <a16:creationId xmlns:a16="http://schemas.microsoft.com/office/drawing/2014/main" id="{6745F9B5-DCF7-4364-9BA5-F5AF7475DAD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2" name="Line 185">
          <a:extLst>
            <a:ext uri="{FF2B5EF4-FFF2-40B4-BE49-F238E27FC236}">
              <a16:creationId xmlns:a16="http://schemas.microsoft.com/office/drawing/2014/main" id="{F649272D-597F-40BC-B3F0-C74EB7E6D22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3" name="Line 186">
          <a:extLst>
            <a:ext uri="{FF2B5EF4-FFF2-40B4-BE49-F238E27FC236}">
              <a16:creationId xmlns:a16="http://schemas.microsoft.com/office/drawing/2014/main" id="{43A48DF4-EA84-4C1F-8ACA-3AB2BAF465B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4" name="Line 187">
          <a:extLst>
            <a:ext uri="{FF2B5EF4-FFF2-40B4-BE49-F238E27FC236}">
              <a16:creationId xmlns:a16="http://schemas.microsoft.com/office/drawing/2014/main" id="{BA524B7A-F743-4D48-8F67-0F49007F2AC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5" name="Line 46">
          <a:extLst>
            <a:ext uri="{FF2B5EF4-FFF2-40B4-BE49-F238E27FC236}">
              <a16:creationId xmlns:a16="http://schemas.microsoft.com/office/drawing/2014/main" id="{FADABB3C-7533-4C99-8693-5A59C719AB0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6" name="Line 47">
          <a:extLst>
            <a:ext uri="{FF2B5EF4-FFF2-40B4-BE49-F238E27FC236}">
              <a16:creationId xmlns:a16="http://schemas.microsoft.com/office/drawing/2014/main" id="{0CDD3BE0-3B18-43C2-A42E-DEB734A4A0D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7" name="Line 48">
          <a:extLst>
            <a:ext uri="{FF2B5EF4-FFF2-40B4-BE49-F238E27FC236}">
              <a16:creationId xmlns:a16="http://schemas.microsoft.com/office/drawing/2014/main" id="{052E3F6A-9313-4860-83F5-4186335F919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8" name="Line 49">
          <a:extLst>
            <a:ext uri="{FF2B5EF4-FFF2-40B4-BE49-F238E27FC236}">
              <a16:creationId xmlns:a16="http://schemas.microsoft.com/office/drawing/2014/main" id="{36DC17E6-259B-4518-A3B8-38D55E0B7C0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19" name="Line 50">
          <a:extLst>
            <a:ext uri="{FF2B5EF4-FFF2-40B4-BE49-F238E27FC236}">
              <a16:creationId xmlns:a16="http://schemas.microsoft.com/office/drawing/2014/main" id="{9345004D-13A6-450D-89D4-0F62243D3BD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0" name="Line 51">
          <a:extLst>
            <a:ext uri="{FF2B5EF4-FFF2-40B4-BE49-F238E27FC236}">
              <a16:creationId xmlns:a16="http://schemas.microsoft.com/office/drawing/2014/main" id="{9633CC01-2244-4DE0-A2D8-55ACB12B547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1" name="Line 182">
          <a:extLst>
            <a:ext uri="{FF2B5EF4-FFF2-40B4-BE49-F238E27FC236}">
              <a16:creationId xmlns:a16="http://schemas.microsoft.com/office/drawing/2014/main" id="{431EAC6E-744C-4423-B07A-00ACACA8FBF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2" name="Line 183">
          <a:extLst>
            <a:ext uri="{FF2B5EF4-FFF2-40B4-BE49-F238E27FC236}">
              <a16:creationId xmlns:a16="http://schemas.microsoft.com/office/drawing/2014/main" id="{D405C8FF-8A8E-4E9E-B0DF-061DC27C3EC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3" name="Line 184">
          <a:extLst>
            <a:ext uri="{FF2B5EF4-FFF2-40B4-BE49-F238E27FC236}">
              <a16:creationId xmlns:a16="http://schemas.microsoft.com/office/drawing/2014/main" id="{F78A164D-D86C-4653-A4EE-FFE5E88403A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4" name="Line 185">
          <a:extLst>
            <a:ext uri="{FF2B5EF4-FFF2-40B4-BE49-F238E27FC236}">
              <a16:creationId xmlns:a16="http://schemas.microsoft.com/office/drawing/2014/main" id="{DD5DF664-5404-4A75-A696-325E08487A6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5" name="Line 186">
          <a:extLst>
            <a:ext uri="{FF2B5EF4-FFF2-40B4-BE49-F238E27FC236}">
              <a16:creationId xmlns:a16="http://schemas.microsoft.com/office/drawing/2014/main" id="{23231E56-D9FF-4603-ACDD-FAF9C6BDBB9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6" name="Line 187">
          <a:extLst>
            <a:ext uri="{FF2B5EF4-FFF2-40B4-BE49-F238E27FC236}">
              <a16:creationId xmlns:a16="http://schemas.microsoft.com/office/drawing/2014/main" id="{4E9D345F-005F-474C-B555-49BE27C5E8F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7" name="Line 46">
          <a:extLst>
            <a:ext uri="{FF2B5EF4-FFF2-40B4-BE49-F238E27FC236}">
              <a16:creationId xmlns:a16="http://schemas.microsoft.com/office/drawing/2014/main" id="{985408E5-12BB-4395-96FD-C05BF2B244C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8" name="Line 47">
          <a:extLst>
            <a:ext uri="{FF2B5EF4-FFF2-40B4-BE49-F238E27FC236}">
              <a16:creationId xmlns:a16="http://schemas.microsoft.com/office/drawing/2014/main" id="{466D20C7-2D6F-44D6-BA03-144D867A499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29" name="Line 48">
          <a:extLst>
            <a:ext uri="{FF2B5EF4-FFF2-40B4-BE49-F238E27FC236}">
              <a16:creationId xmlns:a16="http://schemas.microsoft.com/office/drawing/2014/main" id="{FADA642D-5331-4201-A9D3-27DD3F0D7FD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0" name="Line 49">
          <a:extLst>
            <a:ext uri="{FF2B5EF4-FFF2-40B4-BE49-F238E27FC236}">
              <a16:creationId xmlns:a16="http://schemas.microsoft.com/office/drawing/2014/main" id="{479D664C-5C2A-447C-8835-8FD80633D71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1" name="Line 50">
          <a:extLst>
            <a:ext uri="{FF2B5EF4-FFF2-40B4-BE49-F238E27FC236}">
              <a16:creationId xmlns:a16="http://schemas.microsoft.com/office/drawing/2014/main" id="{EF52C8FE-1EB6-4772-84AD-68ACFF5C84D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2" name="Line 51">
          <a:extLst>
            <a:ext uri="{FF2B5EF4-FFF2-40B4-BE49-F238E27FC236}">
              <a16:creationId xmlns:a16="http://schemas.microsoft.com/office/drawing/2014/main" id="{B39A7CB5-77CC-48A7-89F0-DE8BE3152E2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3" name="Line 182">
          <a:extLst>
            <a:ext uri="{FF2B5EF4-FFF2-40B4-BE49-F238E27FC236}">
              <a16:creationId xmlns:a16="http://schemas.microsoft.com/office/drawing/2014/main" id="{94385F2D-8F58-4031-8DFD-FE529433F93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4" name="Line 183">
          <a:extLst>
            <a:ext uri="{FF2B5EF4-FFF2-40B4-BE49-F238E27FC236}">
              <a16:creationId xmlns:a16="http://schemas.microsoft.com/office/drawing/2014/main" id="{44D25609-3F6C-4FBA-8D2B-91571275AB4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5" name="Line 184">
          <a:extLst>
            <a:ext uri="{FF2B5EF4-FFF2-40B4-BE49-F238E27FC236}">
              <a16:creationId xmlns:a16="http://schemas.microsoft.com/office/drawing/2014/main" id="{074D4720-6932-4E09-8B7F-0E1A2F970C2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6" name="Line 185">
          <a:extLst>
            <a:ext uri="{FF2B5EF4-FFF2-40B4-BE49-F238E27FC236}">
              <a16:creationId xmlns:a16="http://schemas.microsoft.com/office/drawing/2014/main" id="{04B94DCE-93DA-4252-9A2C-AD9BC3092E0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7" name="Line 186">
          <a:extLst>
            <a:ext uri="{FF2B5EF4-FFF2-40B4-BE49-F238E27FC236}">
              <a16:creationId xmlns:a16="http://schemas.microsoft.com/office/drawing/2014/main" id="{6EF4D6BF-C30F-4F5B-9A6C-B7B5D0BE826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8" name="Line 187">
          <a:extLst>
            <a:ext uri="{FF2B5EF4-FFF2-40B4-BE49-F238E27FC236}">
              <a16:creationId xmlns:a16="http://schemas.microsoft.com/office/drawing/2014/main" id="{07FD352D-2117-4769-A952-21CDACBCB16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37</xdr:row>
      <xdr:rowOff>0</xdr:rowOff>
    </xdr:from>
    <xdr:ext cx="1600770" cy="333376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A0EBEF25-7AB9-4B1D-9B01-DC7E278F817B}"/>
            </a:ext>
          </a:extLst>
        </xdr:cNvPr>
        <xdr:cNvSpPr txBox="1">
          <a:spLocks noChangeArrowheads="1"/>
        </xdr:cNvSpPr>
      </xdr:nvSpPr>
      <xdr:spPr bwMode="auto">
        <a:xfrm>
          <a:off x="12896850" y="103917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37</xdr:row>
      <xdr:rowOff>0</xdr:rowOff>
    </xdr:from>
    <xdr:ext cx="1600770" cy="333376"/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12D6B5D9-1C9B-433B-B6E5-B319C1128C5D}"/>
            </a:ext>
          </a:extLst>
        </xdr:cNvPr>
        <xdr:cNvSpPr txBox="1">
          <a:spLocks noChangeArrowheads="1"/>
        </xdr:cNvSpPr>
      </xdr:nvSpPr>
      <xdr:spPr bwMode="auto">
        <a:xfrm>
          <a:off x="12896850" y="103917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37</xdr:row>
      <xdr:rowOff>0</xdr:rowOff>
    </xdr:from>
    <xdr:ext cx="1600770" cy="333376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E2560068-3C88-4BF3-8181-A219DE0AFE1C}"/>
            </a:ext>
          </a:extLst>
        </xdr:cNvPr>
        <xdr:cNvSpPr txBox="1">
          <a:spLocks noChangeArrowheads="1"/>
        </xdr:cNvSpPr>
      </xdr:nvSpPr>
      <xdr:spPr bwMode="auto">
        <a:xfrm>
          <a:off x="12896850" y="103917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37</xdr:row>
      <xdr:rowOff>0</xdr:rowOff>
    </xdr:from>
    <xdr:ext cx="1600770" cy="333376"/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89291E63-7433-4F7F-A138-AD59ECFC9D9B}"/>
            </a:ext>
          </a:extLst>
        </xdr:cNvPr>
        <xdr:cNvSpPr txBox="1">
          <a:spLocks noChangeArrowheads="1"/>
        </xdr:cNvSpPr>
      </xdr:nvSpPr>
      <xdr:spPr bwMode="auto">
        <a:xfrm>
          <a:off x="12896850" y="103917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3" name="Line 46">
          <a:extLst>
            <a:ext uri="{FF2B5EF4-FFF2-40B4-BE49-F238E27FC236}">
              <a16:creationId xmlns:a16="http://schemas.microsoft.com/office/drawing/2014/main" id="{5F521C42-B446-4D6E-95B9-A0F11DDBB34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4" name="Line 47">
          <a:extLst>
            <a:ext uri="{FF2B5EF4-FFF2-40B4-BE49-F238E27FC236}">
              <a16:creationId xmlns:a16="http://schemas.microsoft.com/office/drawing/2014/main" id="{F14E8211-9B14-4384-BAF3-02B6A156EFB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5" name="Line 48">
          <a:extLst>
            <a:ext uri="{FF2B5EF4-FFF2-40B4-BE49-F238E27FC236}">
              <a16:creationId xmlns:a16="http://schemas.microsoft.com/office/drawing/2014/main" id="{244CB3D2-4D1E-4F16-B2CC-D354C4CDDE7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6" name="Line 49">
          <a:extLst>
            <a:ext uri="{FF2B5EF4-FFF2-40B4-BE49-F238E27FC236}">
              <a16:creationId xmlns:a16="http://schemas.microsoft.com/office/drawing/2014/main" id="{BEB3B206-BE6F-4FE2-A745-D71CAB0FAF4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7" name="Line 50">
          <a:extLst>
            <a:ext uri="{FF2B5EF4-FFF2-40B4-BE49-F238E27FC236}">
              <a16:creationId xmlns:a16="http://schemas.microsoft.com/office/drawing/2014/main" id="{319A3FB6-4BC5-44FE-B150-E6D7EAF7F42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8" name="Line 51">
          <a:extLst>
            <a:ext uri="{FF2B5EF4-FFF2-40B4-BE49-F238E27FC236}">
              <a16:creationId xmlns:a16="http://schemas.microsoft.com/office/drawing/2014/main" id="{3DB0E6C1-C382-4E7D-A8C2-46E38E3680A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9" name="Line 182">
          <a:extLst>
            <a:ext uri="{FF2B5EF4-FFF2-40B4-BE49-F238E27FC236}">
              <a16:creationId xmlns:a16="http://schemas.microsoft.com/office/drawing/2014/main" id="{52409E7F-6F99-4E41-9720-17E1EB54097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0" name="Line 183">
          <a:extLst>
            <a:ext uri="{FF2B5EF4-FFF2-40B4-BE49-F238E27FC236}">
              <a16:creationId xmlns:a16="http://schemas.microsoft.com/office/drawing/2014/main" id="{B3D8AA70-C697-4EBD-BC96-17B403E493B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1" name="Line 184">
          <a:extLst>
            <a:ext uri="{FF2B5EF4-FFF2-40B4-BE49-F238E27FC236}">
              <a16:creationId xmlns:a16="http://schemas.microsoft.com/office/drawing/2014/main" id="{F98AA69A-0D69-4609-999D-A9A5FF588CC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2" name="Line 185">
          <a:extLst>
            <a:ext uri="{FF2B5EF4-FFF2-40B4-BE49-F238E27FC236}">
              <a16:creationId xmlns:a16="http://schemas.microsoft.com/office/drawing/2014/main" id="{E31291FD-642E-4369-9F97-4BB08EBAFE9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3" name="Line 186">
          <a:extLst>
            <a:ext uri="{FF2B5EF4-FFF2-40B4-BE49-F238E27FC236}">
              <a16:creationId xmlns:a16="http://schemas.microsoft.com/office/drawing/2014/main" id="{325E9119-F398-4CFE-B5EB-1A6351DFFBC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4" name="Line 187">
          <a:extLst>
            <a:ext uri="{FF2B5EF4-FFF2-40B4-BE49-F238E27FC236}">
              <a16:creationId xmlns:a16="http://schemas.microsoft.com/office/drawing/2014/main" id="{47B2FF68-2DE4-4305-8F7B-7999B63222B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5" name="Line 46">
          <a:extLst>
            <a:ext uri="{FF2B5EF4-FFF2-40B4-BE49-F238E27FC236}">
              <a16:creationId xmlns:a16="http://schemas.microsoft.com/office/drawing/2014/main" id="{92395A1B-A985-4CB7-88FB-8A0DF970FBF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6" name="Line 47">
          <a:extLst>
            <a:ext uri="{FF2B5EF4-FFF2-40B4-BE49-F238E27FC236}">
              <a16:creationId xmlns:a16="http://schemas.microsoft.com/office/drawing/2014/main" id="{1CFFADA6-4536-4808-A411-F30D51EFD3C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7" name="Line 48">
          <a:extLst>
            <a:ext uri="{FF2B5EF4-FFF2-40B4-BE49-F238E27FC236}">
              <a16:creationId xmlns:a16="http://schemas.microsoft.com/office/drawing/2014/main" id="{59CB5B97-35C0-4C20-84AB-66F89955785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8" name="Line 49">
          <a:extLst>
            <a:ext uri="{FF2B5EF4-FFF2-40B4-BE49-F238E27FC236}">
              <a16:creationId xmlns:a16="http://schemas.microsoft.com/office/drawing/2014/main" id="{965C7CD0-477D-489E-92D1-8605167DA19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9" name="Line 50">
          <a:extLst>
            <a:ext uri="{FF2B5EF4-FFF2-40B4-BE49-F238E27FC236}">
              <a16:creationId xmlns:a16="http://schemas.microsoft.com/office/drawing/2014/main" id="{675F3474-F9D2-4711-96B2-C2CECF4730D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0" name="Line 51">
          <a:extLst>
            <a:ext uri="{FF2B5EF4-FFF2-40B4-BE49-F238E27FC236}">
              <a16:creationId xmlns:a16="http://schemas.microsoft.com/office/drawing/2014/main" id="{0A22C470-FA90-4B57-95CB-9709AE02F7A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1" name="Line 182">
          <a:extLst>
            <a:ext uri="{FF2B5EF4-FFF2-40B4-BE49-F238E27FC236}">
              <a16:creationId xmlns:a16="http://schemas.microsoft.com/office/drawing/2014/main" id="{85CE5A3B-160B-4AB7-B976-4B479BBB705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2" name="Line 183">
          <a:extLst>
            <a:ext uri="{FF2B5EF4-FFF2-40B4-BE49-F238E27FC236}">
              <a16:creationId xmlns:a16="http://schemas.microsoft.com/office/drawing/2014/main" id="{768A5E12-CD55-4032-9582-B95C6C1911D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3" name="Line 184">
          <a:extLst>
            <a:ext uri="{FF2B5EF4-FFF2-40B4-BE49-F238E27FC236}">
              <a16:creationId xmlns:a16="http://schemas.microsoft.com/office/drawing/2014/main" id="{74EAC2B4-018C-43B1-BEE3-79858F28DEA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4" name="Line 185">
          <a:extLst>
            <a:ext uri="{FF2B5EF4-FFF2-40B4-BE49-F238E27FC236}">
              <a16:creationId xmlns:a16="http://schemas.microsoft.com/office/drawing/2014/main" id="{85C08A77-0765-4BAE-99FA-3017190B1E6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5" name="Line 186">
          <a:extLst>
            <a:ext uri="{FF2B5EF4-FFF2-40B4-BE49-F238E27FC236}">
              <a16:creationId xmlns:a16="http://schemas.microsoft.com/office/drawing/2014/main" id="{1897C266-BCAD-4423-BB84-772482600C7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6" name="Line 187">
          <a:extLst>
            <a:ext uri="{FF2B5EF4-FFF2-40B4-BE49-F238E27FC236}">
              <a16:creationId xmlns:a16="http://schemas.microsoft.com/office/drawing/2014/main" id="{C421D26C-C4D4-46FA-B784-5E3037459D2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7" name="Line 46">
          <a:extLst>
            <a:ext uri="{FF2B5EF4-FFF2-40B4-BE49-F238E27FC236}">
              <a16:creationId xmlns:a16="http://schemas.microsoft.com/office/drawing/2014/main" id="{76C82AFA-ECB7-4C0A-BB3C-D7C3B0F36F1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8" name="Line 47">
          <a:extLst>
            <a:ext uri="{FF2B5EF4-FFF2-40B4-BE49-F238E27FC236}">
              <a16:creationId xmlns:a16="http://schemas.microsoft.com/office/drawing/2014/main" id="{61D7518F-634E-4D8D-9074-02E79BC150E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9" name="Line 48">
          <a:extLst>
            <a:ext uri="{FF2B5EF4-FFF2-40B4-BE49-F238E27FC236}">
              <a16:creationId xmlns:a16="http://schemas.microsoft.com/office/drawing/2014/main" id="{888605A2-7386-40C5-8A8E-1DF234F15FD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0" name="Line 49">
          <a:extLst>
            <a:ext uri="{FF2B5EF4-FFF2-40B4-BE49-F238E27FC236}">
              <a16:creationId xmlns:a16="http://schemas.microsoft.com/office/drawing/2014/main" id="{AEC96A73-FFE5-4184-AFD1-B0573B75A58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1" name="Line 50">
          <a:extLst>
            <a:ext uri="{FF2B5EF4-FFF2-40B4-BE49-F238E27FC236}">
              <a16:creationId xmlns:a16="http://schemas.microsoft.com/office/drawing/2014/main" id="{4218A5DB-1689-468B-88F9-A1B22C53DDE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2" name="Line 51">
          <a:extLst>
            <a:ext uri="{FF2B5EF4-FFF2-40B4-BE49-F238E27FC236}">
              <a16:creationId xmlns:a16="http://schemas.microsoft.com/office/drawing/2014/main" id="{3205D48B-4BB3-4E84-B035-C453619C6EF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3" name="Line 182">
          <a:extLst>
            <a:ext uri="{FF2B5EF4-FFF2-40B4-BE49-F238E27FC236}">
              <a16:creationId xmlns:a16="http://schemas.microsoft.com/office/drawing/2014/main" id="{83BC70F6-084A-47C6-8717-51B5CEC40C4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4" name="Line 183">
          <a:extLst>
            <a:ext uri="{FF2B5EF4-FFF2-40B4-BE49-F238E27FC236}">
              <a16:creationId xmlns:a16="http://schemas.microsoft.com/office/drawing/2014/main" id="{97DA04BA-D58D-4651-8BEE-25ABCDD9D32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5" name="Line 184">
          <a:extLst>
            <a:ext uri="{FF2B5EF4-FFF2-40B4-BE49-F238E27FC236}">
              <a16:creationId xmlns:a16="http://schemas.microsoft.com/office/drawing/2014/main" id="{A3EF2475-921F-412A-9E98-961733DAAC9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6" name="Line 185">
          <a:extLst>
            <a:ext uri="{FF2B5EF4-FFF2-40B4-BE49-F238E27FC236}">
              <a16:creationId xmlns:a16="http://schemas.microsoft.com/office/drawing/2014/main" id="{C98199F5-6B5C-42A4-9D25-0169AD8FFA3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7" name="Line 186">
          <a:extLst>
            <a:ext uri="{FF2B5EF4-FFF2-40B4-BE49-F238E27FC236}">
              <a16:creationId xmlns:a16="http://schemas.microsoft.com/office/drawing/2014/main" id="{BA2A302C-0D9C-445C-A5DC-51AF18F636D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8" name="Line 187">
          <a:extLst>
            <a:ext uri="{FF2B5EF4-FFF2-40B4-BE49-F238E27FC236}">
              <a16:creationId xmlns:a16="http://schemas.microsoft.com/office/drawing/2014/main" id="{783407F5-ACFD-4F91-BE8B-D66BC835340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9" name="Line 46">
          <a:extLst>
            <a:ext uri="{FF2B5EF4-FFF2-40B4-BE49-F238E27FC236}">
              <a16:creationId xmlns:a16="http://schemas.microsoft.com/office/drawing/2014/main" id="{B518043E-90B9-461F-A2DA-EADE6B49DED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0" name="Line 47">
          <a:extLst>
            <a:ext uri="{FF2B5EF4-FFF2-40B4-BE49-F238E27FC236}">
              <a16:creationId xmlns:a16="http://schemas.microsoft.com/office/drawing/2014/main" id="{AA4FCF59-0291-447B-8BA6-541D65FA6D3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1" name="Line 48">
          <a:extLst>
            <a:ext uri="{FF2B5EF4-FFF2-40B4-BE49-F238E27FC236}">
              <a16:creationId xmlns:a16="http://schemas.microsoft.com/office/drawing/2014/main" id="{B25989D9-70BB-4F7E-A950-C3F36546B88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2" name="Line 49">
          <a:extLst>
            <a:ext uri="{FF2B5EF4-FFF2-40B4-BE49-F238E27FC236}">
              <a16:creationId xmlns:a16="http://schemas.microsoft.com/office/drawing/2014/main" id="{B5F32264-9C00-436A-8BDD-2F98C2A818F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3" name="Line 50">
          <a:extLst>
            <a:ext uri="{FF2B5EF4-FFF2-40B4-BE49-F238E27FC236}">
              <a16:creationId xmlns:a16="http://schemas.microsoft.com/office/drawing/2014/main" id="{6846624F-8053-4BBF-9760-80D6CAACF03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4" name="Line 51">
          <a:extLst>
            <a:ext uri="{FF2B5EF4-FFF2-40B4-BE49-F238E27FC236}">
              <a16:creationId xmlns:a16="http://schemas.microsoft.com/office/drawing/2014/main" id="{D3619BFE-3B73-4827-BBE4-0DFB0B56486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5" name="Line 182">
          <a:extLst>
            <a:ext uri="{FF2B5EF4-FFF2-40B4-BE49-F238E27FC236}">
              <a16:creationId xmlns:a16="http://schemas.microsoft.com/office/drawing/2014/main" id="{E393363C-2412-4E8E-9163-2870572991C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6" name="Line 183">
          <a:extLst>
            <a:ext uri="{FF2B5EF4-FFF2-40B4-BE49-F238E27FC236}">
              <a16:creationId xmlns:a16="http://schemas.microsoft.com/office/drawing/2014/main" id="{78FD76D0-1122-4698-8A16-1F1780221E0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7" name="Line 184">
          <a:extLst>
            <a:ext uri="{FF2B5EF4-FFF2-40B4-BE49-F238E27FC236}">
              <a16:creationId xmlns:a16="http://schemas.microsoft.com/office/drawing/2014/main" id="{4FC4973B-C40A-4D92-B450-5A0F994635F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8" name="Line 185">
          <a:extLst>
            <a:ext uri="{FF2B5EF4-FFF2-40B4-BE49-F238E27FC236}">
              <a16:creationId xmlns:a16="http://schemas.microsoft.com/office/drawing/2014/main" id="{30966994-5ABA-4857-AC33-F06038D51DC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9" name="Line 186">
          <a:extLst>
            <a:ext uri="{FF2B5EF4-FFF2-40B4-BE49-F238E27FC236}">
              <a16:creationId xmlns:a16="http://schemas.microsoft.com/office/drawing/2014/main" id="{D3681891-7244-4AB3-B3F6-6CBDFFD1AD9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0" name="Line 187">
          <a:extLst>
            <a:ext uri="{FF2B5EF4-FFF2-40B4-BE49-F238E27FC236}">
              <a16:creationId xmlns:a16="http://schemas.microsoft.com/office/drawing/2014/main" id="{29D4B34C-9DF3-4D97-83B8-F175705FABB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1" name="Line 46">
          <a:extLst>
            <a:ext uri="{FF2B5EF4-FFF2-40B4-BE49-F238E27FC236}">
              <a16:creationId xmlns:a16="http://schemas.microsoft.com/office/drawing/2014/main" id="{A27029A3-AFF4-4A51-B731-4569D3E0CC6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2" name="Line 47">
          <a:extLst>
            <a:ext uri="{FF2B5EF4-FFF2-40B4-BE49-F238E27FC236}">
              <a16:creationId xmlns:a16="http://schemas.microsoft.com/office/drawing/2014/main" id="{30CE0983-609D-463D-816D-E8905A22C9E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3" name="Line 48">
          <a:extLst>
            <a:ext uri="{FF2B5EF4-FFF2-40B4-BE49-F238E27FC236}">
              <a16:creationId xmlns:a16="http://schemas.microsoft.com/office/drawing/2014/main" id="{E06779B5-DD76-4983-83C6-6266AB65DE3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4" name="Line 49">
          <a:extLst>
            <a:ext uri="{FF2B5EF4-FFF2-40B4-BE49-F238E27FC236}">
              <a16:creationId xmlns:a16="http://schemas.microsoft.com/office/drawing/2014/main" id="{04E437F7-62C3-4B0D-8B6A-A83B2B7F30E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5" name="Line 50">
          <a:extLst>
            <a:ext uri="{FF2B5EF4-FFF2-40B4-BE49-F238E27FC236}">
              <a16:creationId xmlns:a16="http://schemas.microsoft.com/office/drawing/2014/main" id="{A24DB2F1-A042-4226-831D-913739AAA94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6" name="Line 51">
          <a:extLst>
            <a:ext uri="{FF2B5EF4-FFF2-40B4-BE49-F238E27FC236}">
              <a16:creationId xmlns:a16="http://schemas.microsoft.com/office/drawing/2014/main" id="{C2DA63F2-836E-4EC0-AA43-98497C651D8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7" name="Line 182">
          <a:extLst>
            <a:ext uri="{FF2B5EF4-FFF2-40B4-BE49-F238E27FC236}">
              <a16:creationId xmlns:a16="http://schemas.microsoft.com/office/drawing/2014/main" id="{25AC8C47-073B-433B-8EE2-DEC7D4B6F8D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8" name="Line 183">
          <a:extLst>
            <a:ext uri="{FF2B5EF4-FFF2-40B4-BE49-F238E27FC236}">
              <a16:creationId xmlns:a16="http://schemas.microsoft.com/office/drawing/2014/main" id="{209E2B82-C101-4F6D-8178-8A90A531643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9" name="Line 184">
          <a:extLst>
            <a:ext uri="{FF2B5EF4-FFF2-40B4-BE49-F238E27FC236}">
              <a16:creationId xmlns:a16="http://schemas.microsoft.com/office/drawing/2014/main" id="{C43F95D4-5629-4935-B7B2-0A0E56F2344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0" name="Line 185">
          <a:extLst>
            <a:ext uri="{FF2B5EF4-FFF2-40B4-BE49-F238E27FC236}">
              <a16:creationId xmlns:a16="http://schemas.microsoft.com/office/drawing/2014/main" id="{B0B996B9-FF7E-4DA6-BB1D-45A1FCDC1D5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1" name="Line 186">
          <a:extLst>
            <a:ext uri="{FF2B5EF4-FFF2-40B4-BE49-F238E27FC236}">
              <a16:creationId xmlns:a16="http://schemas.microsoft.com/office/drawing/2014/main" id="{2934A099-150B-4C00-9AA0-225845AE646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2" name="Line 187">
          <a:extLst>
            <a:ext uri="{FF2B5EF4-FFF2-40B4-BE49-F238E27FC236}">
              <a16:creationId xmlns:a16="http://schemas.microsoft.com/office/drawing/2014/main" id="{21F9AED9-65CE-429B-8F2D-AB4E63F53BB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3" name="Line 46">
          <a:extLst>
            <a:ext uri="{FF2B5EF4-FFF2-40B4-BE49-F238E27FC236}">
              <a16:creationId xmlns:a16="http://schemas.microsoft.com/office/drawing/2014/main" id="{74B64294-09D0-4777-B4F1-F0260B3C0DC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4" name="Line 47">
          <a:extLst>
            <a:ext uri="{FF2B5EF4-FFF2-40B4-BE49-F238E27FC236}">
              <a16:creationId xmlns:a16="http://schemas.microsoft.com/office/drawing/2014/main" id="{2D8FE7CD-3CEB-4AE5-9916-569693BA83D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5" name="Line 48">
          <a:extLst>
            <a:ext uri="{FF2B5EF4-FFF2-40B4-BE49-F238E27FC236}">
              <a16:creationId xmlns:a16="http://schemas.microsoft.com/office/drawing/2014/main" id="{BC0DA32C-6BB8-4525-80FE-002ED399964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6" name="Line 49">
          <a:extLst>
            <a:ext uri="{FF2B5EF4-FFF2-40B4-BE49-F238E27FC236}">
              <a16:creationId xmlns:a16="http://schemas.microsoft.com/office/drawing/2014/main" id="{1D76DB95-D526-4424-AA86-0FB9CD31C2C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7" name="Line 50">
          <a:extLst>
            <a:ext uri="{FF2B5EF4-FFF2-40B4-BE49-F238E27FC236}">
              <a16:creationId xmlns:a16="http://schemas.microsoft.com/office/drawing/2014/main" id="{E6B0F6E3-817A-49E5-A6CE-C1C5263F29A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8" name="Line 51">
          <a:extLst>
            <a:ext uri="{FF2B5EF4-FFF2-40B4-BE49-F238E27FC236}">
              <a16:creationId xmlns:a16="http://schemas.microsoft.com/office/drawing/2014/main" id="{F9969AAE-ECEC-48BD-BB91-11A422879F7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09" name="Line 182">
          <a:extLst>
            <a:ext uri="{FF2B5EF4-FFF2-40B4-BE49-F238E27FC236}">
              <a16:creationId xmlns:a16="http://schemas.microsoft.com/office/drawing/2014/main" id="{9CC1E2A0-FF35-4EEB-84EE-85D1FBFDC17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0" name="Line 183">
          <a:extLst>
            <a:ext uri="{FF2B5EF4-FFF2-40B4-BE49-F238E27FC236}">
              <a16:creationId xmlns:a16="http://schemas.microsoft.com/office/drawing/2014/main" id="{6DBBDDDA-6B10-48E1-A260-A653E7B8695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1" name="Line 184">
          <a:extLst>
            <a:ext uri="{FF2B5EF4-FFF2-40B4-BE49-F238E27FC236}">
              <a16:creationId xmlns:a16="http://schemas.microsoft.com/office/drawing/2014/main" id="{D26EF25F-1DCE-4DCA-863F-F3AEE75B812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2" name="Line 185">
          <a:extLst>
            <a:ext uri="{FF2B5EF4-FFF2-40B4-BE49-F238E27FC236}">
              <a16:creationId xmlns:a16="http://schemas.microsoft.com/office/drawing/2014/main" id="{E67662B4-5E7A-4EF8-A094-B00EBFA957C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3" name="Line 186">
          <a:extLst>
            <a:ext uri="{FF2B5EF4-FFF2-40B4-BE49-F238E27FC236}">
              <a16:creationId xmlns:a16="http://schemas.microsoft.com/office/drawing/2014/main" id="{7FB94E0E-B952-4883-84C2-326773C41DF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4" name="Line 187">
          <a:extLst>
            <a:ext uri="{FF2B5EF4-FFF2-40B4-BE49-F238E27FC236}">
              <a16:creationId xmlns:a16="http://schemas.microsoft.com/office/drawing/2014/main" id="{71B75B76-4E9C-4491-A8A5-51EBC98B38E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5" name="Line 46">
          <a:extLst>
            <a:ext uri="{FF2B5EF4-FFF2-40B4-BE49-F238E27FC236}">
              <a16:creationId xmlns:a16="http://schemas.microsoft.com/office/drawing/2014/main" id="{CFFE8077-F5B0-4614-B753-18B7D339094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6" name="Line 47">
          <a:extLst>
            <a:ext uri="{FF2B5EF4-FFF2-40B4-BE49-F238E27FC236}">
              <a16:creationId xmlns:a16="http://schemas.microsoft.com/office/drawing/2014/main" id="{C15C72F6-485F-48ED-A362-3A2BC142C09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7" name="Line 48">
          <a:extLst>
            <a:ext uri="{FF2B5EF4-FFF2-40B4-BE49-F238E27FC236}">
              <a16:creationId xmlns:a16="http://schemas.microsoft.com/office/drawing/2014/main" id="{231959E7-54B4-427B-B3A5-BDAF4A2737B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8" name="Line 49">
          <a:extLst>
            <a:ext uri="{FF2B5EF4-FFF2-40B4-BE49-F238E27FC236}">
              <a16:creationId xmlns:a16="http://schemas.microsoft.com/office/drawing/2014/main" id="{E1B42972-7405-4CCF-9C96-651AFA6B708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19" name="Line 50">
          <a:extLst>
            <a:ext uri="{FF2B5EF4-FFF2-40B4-BE49-F238E27FC236}">
              <a16:creationId xmlns:a16="http://schemas.microsoft.com/office/drawing/2014/main" id="{B019822E-CBC5-4473-9C53-D3BB6F8C166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0" name="Line 51">
          <a:extLst>
            <a:ext uri="{FF2B5EF4-FFF2-40B4-BE49-F238E27FC236}">
              <a16:creationId xmlns:a16="http://schemas.microsoft.com/office/drawing/2014/main" id="{0CD11D27-1183-4E64-A13C-2212BD5F1E9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1" name="Line 182">
          <a:extLst>
            <a:ext uri="{FF2B5EF4-FFF2-40B4-BE49-F238E27FC236}">
              <a16:creationId xmlns:a16="http://schemas.microsoft.com/office/drawing/2014/main" id="{FB5D38B9-D72C-49E8-94C9-247C7A666BC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2" name="Line 183">
          <a:extLst>
            <a:ext uri="{FF2B5EF4-FFF2-40B4-BE49-F238E27FC236}">
              <a16:creationId xmlns:a16="http://schemas.microsoft.com/office/drawing/2014/main" id="{8F2E0CBD-FDAD-4033-8046-08003597704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3" name="Line 184">
          <a:extLst>
            <a:ext uri="{FF2B5EF4-FFF2-40B4-BE49-F238E27FC236}">
              <a16:creationId xmlns:a16="http://schemas.microsoft.com/office/drawing/2014/main" id="{FD413386-905D-4AF7-86D5-D5F527D0A67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4" name="Line 185">
          <a:extLst>
            <a:ext uri="{FF2B5EF4-FFF2-40B4-BE49-F238E27FC236}">
              <a16:creationId xmlns:a16="http://schemas.microsoft.com/office/drawing/2014/main" id="{A5AC3E28-815B-4F46-8501-7CFEF945B74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5" name="Line 186">
          <a:extLst>
            <a:ext uri="{FF2B5EF4-FFF2-40B4-BE49-F238E27FC236}">
              <a16:creationId xmlns:a16="http://schemas.microsoft.com/office/drawing/2014/main" id="{87FAC075-714E-4F8E-8C93-CE437C6833C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6" name="Line 187">
          <a:extLst>
            <a:ext uri="{FF2B5EF4-FFF2-40B4-BE49-F238E27FC236}">
              <a16:creationId xmlns:a16="http://schemas.microsoft.com/office/drawing/2014/main" id="{68F4C11D-D622-4231-8D70-1064EB44730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7" name="Line 46">
          <a:extLst>
            <a:ext uri="{FF2B5EF4-FFF2-40B4-BE49-F238E27FC236}">
              <a16:creationId xmlns:a16="http://schemas.microsoft.com/office/drawing/2014/main" id="{8A33247F-235C-4548-8E1A-9B356DF8A1A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8" name="Line 47">
          <a:extLst>
            <a:ext uri="{FF2B5EF4-FFF2-40B4-BE49-F238E27FC236}">
              <a16:creationId xmlns:a16="http://schemas.microsoft.com/office/drawing/2014/main" id="{7406A054-AC22-4DD3-B361-8D9854E1084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29" name="Line 48">
          <a:extLst>
            <a:ext uri="{FF2B5EF4-FFF2-40B4-BE49-F238E27FC236}">
              <a16:creationId xmlns:a16="http://schemas.microsoft.com/office/drawing/2014/main" id="{F0A56CFE-90F1-45C0-AA6B-F1CBEFE021D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0" name="Line 49">
          <a:extLst>
            <a:ext uri="{FF2B5EF4-FFF2-40B4-BE49-F238E27FC236}">
              <a16:creationId xmlns:a16="http://schemas.microsoft.com/office/drawing/2014/main" id="{A70E4EFC-0175-4045-B8F9-593F0C67C92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1" name="Line 50">
          <a:extLst>
            <a:ext uri="{FF2B5EF4-FFF2-40B4-BE49-F238E27FC236}">
              <a16:creationId xmlns:a16="http://schemas.microsoft.com/office/drawing/2014/main" id="{E3CBD6EF-6459-4619-A471-07E7C7CAD70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2" name="Line 51">
          <a:extLst>
            <a:ext uri="{FF2B5EF4-FFF2-40B4-BE49-F238E27FC236}">
              <a16:creationId xmlns:a16="http://schemas.microsoft.com/office/drawing/2014/main" id="{6C752D8F-0B26-4560-8336-C3E5138A2C9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3" name="Line 182">
          <a:extLst>
            <a:ext uri="{FF2B5EF4-FFF2-40B4-BE49-F238E27FC236}">
              <a16:creationId xmlns:a16="http://schemas.microsoft.com/office/drawing/2014/main" id="{C69538C7-3DE5-432A-8C1E-9A36839905A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4" name="Line 183">
          <a:extLst>
            <a:ext uri="{FF2B5EF4-FFF2-40B4-BE49-F238E27FC236}">
              <a16:creationId xmlns:a16="http://schemas.microsoft.com/office/drawing/2014/main" id="{0E6DF671-2C1E-4B0A-80B1-8BE607C7DDC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5" name="Line 184">
          <a:extLst>
            <a:ext uri="{FF2B5EF4-FFF2-40B4-BE49-F238E27FC236}">
              <a16:creationId xmlns:a16="http://schemas.microsoft.com/office/drawing/2014/main" id="{42D88A8A-4288-4FC6-963E-F7DCCA49A23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6" name="Line 185">
          <a:extLst>
            <a:ext uri="{FF2B5EF4-FFF2-40B4-BE49-F238E27FC236}">
              <a16:creationId xmlns:a16="http://schemas.microsoft.com/office/drawing/2014/main" id="{C8B50C21-1FBE-4AAA-AC0E-DC453E5C326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7" name="Line 186">
          <a:extLst>
            <a:ext uri="{FF2B5EF4-FFF2-40B4-BE49-F238E27FC236}">
              <a16:creationId xmlns:a16="http://schemas.microsoft.com/office/drawing/2014/main" id="{4116B684-51EB-46A8-84C0-4ECB5F44C5C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8" name="Line 187">
          <a:extLst>
            <a:ext uri="{FF2B5EF4-FFF2-40B4-BE49-F238E27FC236}">
              <a16:creationId xmlns:a16="http://schemas.microsoft.com/office/drawing/2014/main" id="{7C5A472F-96E1-437E-98DF-758F5E8CEBD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39" name="Line 46">
          <a:extLst>
            <a:ext uri="{FF2B5EF4-FFF2-40B4-BE49-F238E27FC236}">
              <a16:creationId xmlns:a16="http://schemas.microsoft.com/office/drawing/2014/main" id="{8F70B4DA-BB8F-4E72-A30E-277A641CB77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0" name="Line 47">
          <a:extLst>
            <a:ext uri="{FF2B5EF4-FFF2-40B4-BE49-F238E27FC236}">
              <a16:creationId xmlns:a16="http://schemas.microsoft.com/office/drawing/2014/main" id="{F71F6AAC-414B-4F1B-8568-5E9C1B9C421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1" name="Line 48">
          <a:extLst>
            <a:ext uri="{FF2B5EF4-FFF2-40B4-BE49-F238E27FC236}">
              <a16:creationId xmlns:a16="http://schemas.microsoft.com/office/drawing/2014/main" id="{7EBBF571-D5B7-4C29-AF5F-A1AF51E76DD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2" name="Line 49">
          <a:extLst>
            <a:ext uri="{FF2B5EF4-FFF2-40B4-BE49-F238E27FC236}">
              <a16:creationId xmlns:a16="http://schemas.microsoft.com/office/drawing/2014/main" id="{3E46E795-C31A-40BF-975F-EEA26C5CBEB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3" name="Line 50">
          <a:extLst>
            <a:ext uri="{FF2B5EF4-FFF2-40B4-BE49-F238E27FC236}">
              <a16:creationId xmlns:a16="http://schemas.microsoft.com/office/drawing/2014/main" id="{0D962DFC-72E2-4586-88E7-2AB538B7686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4" name="Line 51">
          <a:extLst>
            <a:ext uri="{FF2B5EF4-FFF2-40B4-BE49-F238E27FC236}">
              <a16:creationId xmlns:a16="http://schemas.microsoft.com/office/drawing/2014/main" id="{194CB48D-A836-430A-8A89-EEBDE2FDEA5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5" name="Line 182">
          <a:extLst>
            <a:ext uri="{FF2B5EF4-FFF2-40B4-BE49-F238E27FC236}">
              <a16:creationId xmlns:a16="http://schemas.microsoft.com/office/drawing/2014/main" id="{190B48F3-B879-430B-85D3-8C871411659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6" name="Line 183">
          <a:extLst>
            <a:ext uri="{FF2B5EF4-FFF2-40B4-BE49-F238E27FC236}">
              <a16:creationId xmlns:a16="http://schemas.microsoft.com/office/drawing/2014/main" id="{DE44F187-80FF-4890-B4E8-AC3ED709966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7" name="Line 184">
          <a:extLst>
            <a:ext uri="{FF2B5EF4-FFF2-40B4-BE49-F238E27FC236}">
              <a16:creationId xmlns:a16="http://schemas.microsoft.com/office/drawing/2014/main" id="{2329F497-F13F-4A4F-8FF3-AC0BAD827F3C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8" name="Line 185">
          <a:extLst>
            <a:ext uri="{FF2B5EF4-FFF2-40B4-BE49-F238E27FC236}">
              <a16:creationId xmlns:a16="http://schemas.microsoft.com/office/drawing/2014/main" id="{C77C025D-2E33-4E9F-B739-768B5BB3078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49" name="Line 186">
          <a:extLst>
            <a:ext uri="{FF2B5EF4-FFF2-40B4-BE49-F238E27FC236}">
              <a16:creationId xmlns:a16="http://schemas.microsoft.com/office/drawing/2014/main" id="{19F65415-1094-4FDF-9623-FAA7FC750F2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0" name="Line 187">
          <a:extLst>
            <a:ext uri="{FF2B5EF4-FFF2-40B4-BE49-F238E27FC236}">
              <a16:creationId xmlns:a16="http://schemas.microsoft.com/office/drawing/2014/main" id="{55C8F6AE-9AFF-42E2-B4CB-AA6E18ACDFD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1" name="Line 46">
          <a:extLst>
            <a:ext uri="{FF2B5EF4-FFF2-40B4-BE49-F238E27FC236}">
              <a16:creationId xmlns:a16="http://schemas.microsoft.com/office/drawing/2014/main" id="{B92406C4-6F8E-4347-8490-CA2D50287F9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2" name="Line 47">
          <a:extLst>
            <a:ext uri="{FF2B5EF4-FFF2-40B4-BE49-F238E27FC236}">
              <a16:creationId xmlns:a16="http://schemas.microsoft.com/office/drawing/2014/main" id="{9DC2223E-6C83-437B-BBA9-B11AEC164F6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3" name="Line 48">
          <a:extLst>
            <a:ext uri="{FF2B5EF4-FFF2-40B4-BE49-F238E27FC236}">
              <a16:creationId xmlns:a16="http://schemas.microsoft.com/office/drawing/2014/main" id="{EE679C7A-75CF-4CFE-9A5A-7C6F17B9DBC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4" name="Line 49">
          <a:extLst>
            <a:ext uri="{FF2B5EF4-FFF2-40B4-BE49-F238E27FC236}">
              <a16:creationId xmlns:a16="http://schemas.microsoft.com/office/drawing/2014/main" id="{9F7A1E9F-9D7B-4400-8777-9FE35B3BF2A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5" name="Line 50">
          <a:extLst>
            <a:ext uri="{FF2B5EF4-FFF2-40B4-BE49-F238E27FC236}">
              <a16:creationId xmlns:a16="http://schemas.microsoft.com/office/drawing/2014/main" id="{C9CC85F6-7B3F-462E-BE05-67BDD86434A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6" name="Line 51">
          <a:extLst>
            <a:ext uri="{FF2B5EF4-FFF2-40B4-BE49-F238E27FC236}">
              <a16:creationId xmlns:a16="http://schemas.microsoft.com/office/drawing/2014/main" id="{05715927-626C-4880-A156-DC3EA28AC24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7" name="Line 182">
          <a:extLst>
            <a:ext uri="{FF2B5EF4-FFF2-40B4-BE49-F238E27FC236}">
              <a16:creationId xmlns:a16="http://schemas.microsoft.com/office/drawing/2014/main" id="{2B7BE545-D7B0-4D30-BD04-4B41159A499F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8" name="Line 183">
          <a:extLst>
            <a:ext uri="{FF2B5EF4-FFF2-40B4-BE49-F238E27FC236}">
              <a16:creationId xmlns:a16="http://schemas.microsoft.com/office/drawing/2014/main" id="{D6E2DC28-F710-4569-BFBA-440B81C9ADB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59" name="Line 184">
          <a:extLst>
            <a:ext uri="{FF2B5EF4-FFF2-40B4-BE49-F238E27FC236}">
              <a16:creationId xmlns:a16="http://schemas.microsoft.com/office/drawing/2014/main" id="{CE7AB82E-DEF4-4E5D-A5D0-B2CC8FCDBCC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0" name="Line 185">
          <a:extLst>
            <a:ext uri="{FF2B5EF4-FFF2-40B4-BE49-F238E27FC236}">
              <a16:creationId xmlns:a16="http://schemas.microsoft.com/office/drawing/2014/main" id="{FE55063F-A344-4637-80B3-339BEC60C44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1" name="Line 186">
          <a:extLst>
            <a:ext uri="{FF2B5EF4-FFF2-40B4-BE49-F238E27FC236}">
              <a16:creationId xmlns:a16="http://schemas.microsoft.com/office/drawing/2014/main" id="{34019194-750B-4EE2-B49A-733FABE2450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2" name="Line 187">
          <a:extLst>
            <a:ext uri="{FF2B5EF4-FFF2-40B4-BE49-F238E27FC236}">
              <a16:creationId xmlns:a16="http://schemas.microsoft.com/office/drawing/2014/main" id="{817B0FAD-3F24-4B9C-BC97-F96704C4CA42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3" name="Line 46">
          <a:extLst>
            <a:ext uri="{FF2B5EF4-FFF2-40B4-BE49-F238E27FC236}">
              <a16:creationId xmlns:a16="http://schemas.microsoft.com/office/drawing/2014/main" id="{3856F216-3228-40D5-B20C-FBD772294C28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4" name="Line 47">
          <a:extLst>
            <a:ext uri="{FF2B5EF4-FFF2-40B4-BE49-F238E27FC236}">
              <a16:creationId xmlns:a16="http://schemas.microsoft.com/office/drawing/2014/main" id="{E8FFD6EC-DABC-437A-8C80-BC0E39C7D747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5" name="Line 48">
          <a:extLst>
            <a:ext uri="{FF2B5EF4-FFF2-40B4-BE49-F238E27FC236}">
              <a16:creationId xmlns:a16="http://schemas.microsoft.com/office/drawing/2014/main" id="{11FBB140-6120-4463-B323-C395365E0D2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6" name="Line 49">
          <a:extLst>
            <a:ext uri="{FF2B5EF4-FFF2-40B4-BE49-F238E27FC236}">
              <a16:creationId xmlns:a16="http://schemas.microsoft.com/office/drawing/2014/main" id="{355C3243-8506-40C6-A2A0-D0E94C29FC9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7" name="Line 50">
          <a:extLst>
            <a:ext uri="{FF2B5EF4-FFF2-40B4-BE49-F238E27FC236}">
              <a16:creationId xmlns:a16="http://schemas.microsoft.com/office/drawing/2014/main" id="{A582B859-D84B-485B-8566-492670F0226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8" name="Line 51">
          <a:extLst>
            <a:ext uri="{FF2B5EF4-FFF2-40B4-BE49-F238E27FC236}">
              <a16:creationId xmlns:a16="http://schemas.microsoft.com/office/drawing/2014/main" id="{21B55029-55F4-454C-811D-A516BAA2DD6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69" name="Line 182">
          <a:extLst>
            <a:ext uri="{FF2B5EF4-FFF2-40B4-BE49-F238E27FC236}">
              <a16:creationId xmlns:a16="http://schemas.microsoft.com/office/drawing/2014/main" id="{03432400-6831-474A-96B3-5C653B522D9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0" name="Line 183">
          <a:extLst>
            <a:ext uri="{FF2B5EF4-FFF2-40B4-BE49-F238E27FC236}">
              <a16:creationId xmlns:a16="http://schemas.microsoft.com/office/drawing/2014/main" id="{E59D7AF1-EC7B-4D79-958B-3248C3C5D82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1" name="Line 184">
          <a:extLst>
            <a:ext uri="{FF2B5EF4-FFF2-40B4-BE49-F238E27FC236}">
              <a16:creationId xmlns:a16="http://schemas.microsoft.com/office/drawing/2014/main" id="{5E54C71C-2673-4D3C-A50E-7BCD08B942AA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2" name="Line 185">
          <a:extLst>
            <a:ext uri="{FF2B5EF4-FFF2-40B4-BE49-F238E27FC236}">
              <a16:creationId xmlns:a16="http://schemas.microsoft.com/office/drawing/2014/main" id="{05FD14B7-D6F9-4FF3-897B-1A32D46265B1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3" name="Line 186">
          <a:extLst>
            <a:ext uri="{FF2B5EF4-FFF2-40B4-BE49-F238E27FC236}">
              <a16:creationId xmlns:a16="http://schemas.microsoft.com/office/drawing/2014/main" id="{FB94F950-00EB-4FD6-93C8-3F6ED7BBFF7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4" name="Line 187">
          <a:extLst>
            <a:ext uri="{FF2B5EF4-FFF2-40B4-BE49-F238E27FC236}">
              <a16:creationId xmlns:a16="http://schemas.microsoft.com/office/drawing/2014/main" id="{5641C202-D5F7-4E09-9EC7-469645B06046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5" name="Line 46">
          <a:extLst>
            <a:ext uri="{FF2B5EF4-FFF2-40B4-BE49-F238E27FC236}">
              <a16:creationId xmlns:a16="http://schemas.microsoft.com/office/drawing/2014/main" id="{BA09FB32-3BD5-4D1C-BF7F-9432EF43A02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6" name="Line 47">
          <a:extLst>
            <a:ext uri="{FF2B5EF4-FFF2-40B4-BE49-F238E27FC236}">
              <a16:creationId xmlns:a16="http://schemas.microsoft.com/office/drawing/2014/main" id="{BE9890CA-63DF-4CA4-A8AB-5DA1BB3BFD53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7" name="Line 48">
          <a:extLst>
            <a:ext uri="{FF2B5EF4-FFF2-40B4-BE49-F238E27FC236}">
              <a16:creationId xmlns:a16="http://schemas.microsoft.com/office/drawing/2014/main" id="{D165453C-C11C-44BE-801A-86859633179E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8" name="Line 49">
          <a:extLst>
            <a:ext uri="{FF2B5EF4-FFF2-40B4-BE49-F238E27FC236}">
              <a16:creationId xmlns:a16="http://schemas.microsoft.com/office/drawing/2014/main" id="{0028174A-DAD9-4F0A-B294-1C71CC38A1A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79" name="Line 50">
          <a:extLst>
            <a:ext uri="{FF2B5EF4-FFF2-40B4-BE49-F238E27FC236}">
              <a16:creationId xmlns:a16="http://schemas.microsoft.com/office/drawing/2014/main" id="{E71AC7EF-F3FF-4896-ACDC-B89B361E7D29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80" name="Line 51">
          <a:extLst>
            <a:ext uri="{FF2B5EF4-FFF2-40B4-BE49-F238E27FC236}">
              <a16:creationId xmlns:a16="http://schemas.microsoft.com/office/drawing/2014/main" id="{45387894-AD55-4F49-9B08-7EEA79D9056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81" name="Line 182">
          <a:extLst>
            <a:ext uri="{FF2B5EF4-FFF2-40B4-BE49-F238E27FC236}">
              <a16:creationId xmlns:a16="http://schemas.microsoft.com/office/drawing/2014/main" id="{3563BFBC-9861-4E99-8F76-E51873FB706B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82" name="Line 183">
          <a:extLst>
            <a:ext uri="{FF2B5EF4-FFF2-40B4-BE49-F238E27FC236}">
              <a16:creationId xmlns:a16="http://schemas.microsoft.com/office/drawing/2014/main" id="{4FAE86C4-A514-444D-B9E7-554D3BAF53F5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83" name="Line 184">
          <a:extLst>
            <a:ext uri="{FF2B5EF4-FFF2-40B4-BE49-F238E27FC236}">
              <a16:creationId xmlns:a16="http://schemas.microsoft.com/office/drawing/2014/main" id="{72D960E2-D0D8-43C3-8B2F-453D11C430E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84" name="Line 185">
          <a:extLst>
            <a:ext uri="{FF2B5EF4-FFF2-40B4-BE49-F238E27FC236}">
              <a16:creationId xmlns:a16="http://schemas.microsoft.com/office/drawing/2014/main" id="{6DBDEB96-AD4D-4BF1-9B6A-075CBC2212F4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85" name="Line 186">
          <a:extLst>
            <a:ext uri="{FF2B5EF4-FFF2-40B4-BE49-F238E27FC236}">
              <a16:creationId xmlns:a16="http://schemas.microsoft.com/office/drawing/2014/main" id="{A070F0F4-6CFE-461D-9290-E98411DFB5A0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486" name="Line 187">
          <a:extLst>
            <a:ext uri="{FF2B5EF4-FFF2-40B4-BE49-F238E27FC236}">
              <a16:creationId xmlns:a16="http://schemas.microsoft.com/office/drawing/2014/main" id="{B226A382-02FE-4E1F-B74F-9CB09F4E5CCD}"/>
            </a:ext>
          </a:extLst>
        </xdr:cNvPr>
        <xdr:cNvSpPr>
          <a:spLocks noChangeShapeType="1"/>
        </xdr:cNvSpPr>
      </xdr:nvSpPr>
      <xdr:spPr bwMode="auto">
        <a:xfrm>
          <a:off x="10934700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87" name="Line 46">
          <a:extLst>
            <a:ext uri="{FF2B5EF4-FFF2-40B4-BE49-F238E27FC236}">
              <a16:creationId xmlns:a16="http://schemas.microsoft.com/office/drawing/2014/main" id="{611988B7-9A61-469A-BC6C-CFD7B953628A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88" name="Line 47">
          <a:extLst>
            <a:ext uri="{FF2B5EF4-FFF2-40B4-BE49-F238E27FC236}">
              <a16:creationId xmlns:a16="http://schemas.microsoft.com/office/drawing/2014/main" id="{4C117023-9909-46C3-956E-623CEC002A60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89" name="Line 48">
          <a:extLst>
            <a:ext uri="{FF2B5EF4-FFF2-40B4-BE49-F238E27FC236}">
              <a16:creationId xmlns:a16="http://schemas.microsoft.com/office/drawing/2014/main" id="{E990BFB9-67A7-4DE2-AD60-DFC6D0AE3D42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90" name="Line 49">
          <a:extLst>
            <a:ext uri="{FF2B5EF4-FFF2-40B4-BE49-F238E27FC236}">
              <a16:creationId xmlns:a16="http://schemas.microsoft.com/office/drawing/2014/main" id="{027A9FFE-29C7-4DF7-86A6-C399049B05D3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91" name="Line 50">
          <a:extLst>
            <a:ext uri="{FF2B5EF4-FFF2-40B4-BE49-F238E27FC236}">
              <a16:creationId xmlns:a16="http://schemas.microsoft.com/office/drawing/2014/main" id="{4C9470C2-ABE1-4D75-9DD9-9DC65848C396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92" name="Line 51">
          <a:extLst>
            <a:ext uri="{FF2B5EF4-FFF2-40B4-BE49-F238E27FC236}">
              <a16:creationId xmlns:a16="http://schemas.microsoft.com/office/drawing/2014/main" id="{C984F5B7-51B1-4C8C-B0C6-D09EDBB9A6EF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93" name="Line 182">
          <a:extLst>
            <a:ext uri="{FF2B5EF4-FFF2-40B4-BE49-F238E27FC236}">
              <a16:creationId xmlns:a16="http://schemas.microsoft.com/office/drawing/2014/main" id="{1FA2D64F-FB11-41AF-B433-E52CC8D2EED3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94" name="Line 183">
          <a:extLst>
            <a:ext uri="{FF2B5EF4-FFF2-40B4-BE49-F238E27FC236}">
              <a16:creationId xmlns:a16="http://schemas.microsoft.com/office/drawing/2014/main" id="{118BD5F9-D1F1-4F9A-831E-F0E3336B3748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95" name="Line 184">
          <a:extLst>
            <a:ext uri="{FF2B5EF4-FFF2-40B4-BE49-F238E27FC236}">
              <a16:creationId xmlns:a16="http://schemas.microsoft.com/office/drawing/2014/main" id="{E9ABE6DC-C131-471F-B3BF-14F4E2CAA7BC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96" name="Line 185">
          <a:extLst>
            <a:ext uri="{FF2B5EF4-FFF2-40B4-BE49-F238E27FC236}">
              <a16:creationId xmlns:a16="http://schemas.microsoft.com/office/drawing/2014/main" id="{9F5AA651-C29E-4492-825C-8AC5946172D8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97" name="Line 186">
          <a:extLst>
            <a:ext uri="{FF2B5EF4-FFF2-40B4-BE49-F238E27FC236}">
              <a16:creationId xmlns:a16="http://schemas.microsoft.com/office/drawing/2014/main" id="{2649BE5C-15E3-4A86-A7B7-7F7963241938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98" name="Line 187">
          <a:extLst>
            <a:ext uri="{FF2B5EF4-FFF2-40B4-BE49-F238E27FC236}">
              <a16:creationId xmlns:a16="http://schemas.microsoft.com/office/drawing/2014/main" id="{654E520C-6538-4F97-809B-3763DCD54CD6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499" name="Line 46">
          <a:extLst>
            <a:ext uri="{FF2B5EF4-FFF2-40B4-BE49-F238E27FC236}">
              <a16:creationId xmlns:a16="http://schemas.microsoft.com/office/drawing/2014/main" id="{017413E5-79FC-438F-8A56-144255DCF88D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00" name="Line 47">
          <a:extLst>
            <a:ext uri="{FF2B5EF4-FFF2-40B4-BE49-F238E27FC236}">
              <a16:creationId xmlns:a16="http://schemas.microsoft.com/office/drawing/2014/main" id="{CB033AD1-9B53-4CB6-A9E0-3E83FF009084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01" name="Line 48">
          <a:extLst>
            <a:ext uri="{FF2B5EF4-FFF2-40B4-BE49-F238E27FC236}">
              <a16:creationId xmlns:a16="http://schemas.microsoft.com/office/drawing/2014/main" id="{35F97B7E-602A-45BB-A6EB-72D33463C019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02" name="Line 49">
          <a:extLst>
            <a:ext uri="{FF2B5EF4-FFF2-40B4-BE49-F238E27FC236}">
              <a16:creationId xmlns:a16="http://schemas.microsoft.com/office/drawing/2014/main" id="{0C88C299-65E5-4523-B318-E143410D87E6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03" name="Line 50">
          <a:extLst>
            <a:ext uri="{FF2B5EF4-FFF2-40B4-BE49-F238E27FC236}">
              <a16:creationId xmlns:a16="http://schemas.microsoft.com/office/drawing/2014/main" id="{08B9C5F8-4877-42EB-A570-EB15908F2C4A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04" name="Line 51">
          <a:extLst>
            <a:ext uri="{FF2B5EF4-FFF2-40B4-BE49-F238E27FC236}">
              <a16:creationId xmlns:a16="http://schemas.microsoft.com/office/drawing/2014/main" id="{AE02C72E-12B8-40F4-A9AD-AD7E3F3A3610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05" name="Line 182">
          <a:extLst>
            <a:ext uri="{FF2B5EF4-FFF2-40B4-BE49-F238E27FC236}">
              <a16:creationId xmlns:a16="http://schemas.microsoft.com/office/drawing/2014/main" id="{C33A9140-3656-4B07-94B8-46BD291D5D64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06" name="Line 183">
          <a:extLst>
            <a:ext uri="{FF2B5EF4-FFF2-40B4-BE49-F238E27FC236}">
              <a16:creationId xmlns:a16="http://schemas.microsoft.com/office/drawing/2014/main" id="{D9BA61C2-E85B-4939-A1D3-C91C955545DA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07" name="Line 184">
          <a:extLst>
            <a:ext uri="{FF2B5EF4-FFF2-40B4-BE49-F238E27FC236}">
              <a16:creationId xmlns:a16="http://schemas.microsoft.com/office/drawing/2014/main" id="{1EDAB8CC-9B76-44EB-8916-242197D7F3BC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08" name="Line 185">
          <a:extLst>
            <a:ext uri="{FF2B5EF4-FFF2-40B4-BE49-F238E27FC236}">
              <a16:creationId xmlns:a16="http://schemas.microsoft.com/office/drawing/2014/main" id="{4ACD4731-A893-4D74-9F46-C194CF27059C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09" name="Line 186">
          <a:extLst>
            <a:ext uri="{FF2B5EF4-FFF2-40B4-BE49-F238E27FC236}">
              <a16:creationId xmlns:a16="http://schemas.microsoft.com/office/drawing/2014/main" id="{AA1168CB-5088-45BA-8C96-1856BD48AF54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10" name="Line 187">
          <a:extLst>
            <a:ext uri="{FF2B5EF4-FFF2-40B4-BE49-F238E27FC236}">
              <a16:creationId xmlns:a16="http://schemas.microsoft.com/office/drawing/2014/main" id="{B9FDDC0D-B08A-44B4-87D5-C735D3F286A4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11" name="Line 46">
          <a:extLst>
            <a:ext uri="{FF2B5EF4-FFF2-40B4-BE49-F238E27FC236}">
              <a16:creationId xmlns:a16="http://schemas.microsoft.com/office/drawing/2014/main" id="{ACCBE022-BFBE-4E0D-8A8C-61B69D8A31D1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12" name="Line 47">
          <a:extLst>
            <a:ext uri="{FF2B5EF4-FFF2-40B4-BE49-F238E27FC236}">
              <a16:creationId xmlns:a16="http://schemas.microsoft.com/office/drawing/2014/main" id="{6EE19604-9234-4764-955A-157C41F6DF5B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13" name="Line 48">
          <a:extLst>
            <a:ext uri="{FF2B5EF4-FFF2-40B4-BE49-F238E27FC236}">
              <a16:creationId xmlns:a16="http://schemas.microsoft.com/office/drawing/2014/main" id="{415416D5-7D2C-45CF-83D4-6087757AB848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14" name="Line 49">
          <a:extLst>
            <a:ext uri="{FF2B5EF4-FFF2-40B4-BE49-F238E27FC236}">
              <a16:creationId xmlns:a16="http://schemas.microsoft.com/office/drawing/2014/main" id="{EB26B61B-83B4-4EC4-83F3-DA2DBE5D1842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15" name="Line 50">
          <a:extLst>
            <a:ext uri="{FF2B5EF4-FFF2-40B4-BE49-F238E27FC236}">
              <a16:creationId xmlns:a16="http://schemas.microsoft.com/office/drawing/2014/main" id="{165A9331-856D-4A72-85D3-90F6996AA012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16" name="Line 51">
          <a:extLst>
            <a:ext uri="{FF2B5EF4-FFF2-40B4-BE49-F238E27FC236}">
              <a16:creationId xmlns:a16="http://schemas.microsoft.com/office/drawing/2014/main" id="{82CA05F9-B99E-4654-93A0-A9B4F7DE45CA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17" name="Line 182">
          <a:extLst>
            <a:ext uri="{FF2B5EF4-FFF2-40B4-BE49-F238E27FC236}">
              <a16:creationId xmlns:a16="http://schemas.microsoft.com/office/drawing/2014/main" id="{2F592A2D-3266-4B73-B7F3-33B6B189199A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18" name="Line 183">
          <a:extLst>
            <a:ext uri="{FF2B5EF4-FFF2-40B4-BE49-F238E27FC236}">
              <a16:creationId xmlns:a16="http://schemas.microsoft.com/office/drawing/2014/main" id="{68888E90-4ACB-43CB-92C7-2BAC71EBF630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19" name="Line 184">
          <a:extLst>
            <a:ext uri="{FF2B5EF4-FFF2-40B4-BE49-F238E27FC236}">
              <a16:creationId xmlns:a16="http://schemas.microsoft.com/office/drawing/2014/main" id="{F1703CB0-8289-4B33-81F6-393E04256309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20" name="Line 185">
          <a:extLst>
            <a:ext uri="{FF2B5EF4-FFF2-40B4-BE49-F238E27FC236}">
              <a16:creationId xmlns:a16="http://schemas.microsoft.com/office/drawing/2014/main" id="{359757EB-14DD-4B45-B4C1-7752C68E6394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21" name="Line 186">
          <a:extLst>
            <a:ext uri="{FF2B5EF4-FFF2-40B4-BE49-F238E27FC236}">
              <a16:creationId xmlns:a16="http://schemas.microsoft.com/office/drawing/2014/main" id="{02C6085F-408A-4849-9655-416728DB3D18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22" name="Line 187">
          <a:extLst>
            <a:ext uri="{FF2B5EF4-FFF2-40B4-BE49-F238E27FC236}">
              <a16:creationId xmlns:a16="http://schemas.microsoft.com/office/drawing/2014/main" id="{BF1561FC-69E6-4557-9ACF-8DDF01268CD0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23" name="Line 46">
          <a:extLst>
            <a:ext uri="{FF2B5EF4-FFF2-40B4-BE49-F238E27FC236}">
              <a16:creationId xmlns:a16="http://schemas.microsoft.com/office/drawing/2014/main" id="{8B0ACF7C-C77B-43FD-AF84-0D03F9C90613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24" name="Line 47">
          <a:extLst>
            <a:ext uri="{FF2B5EF4-FFF2-40B4-BE49-F238E27FC236}">
              <a16:creationId xmlns:a16="http://schemas.microsoft.com/office/drawing/2014/main" id="{1C9FC914-E19E-4E67-A1DE-6A1EE8A6B096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25" name="Line 48">
          <a:extLst>
            <a:ext uri="{FF2B5EF4-FFF2-40B4-BE49-F238E27FC236}">
              <a16:creationId xmlns:a16="http://schemas.microsoft.com/office/drawing/2014/main" id="{E4EDC098-AE00-4013-9504-84174A27095E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26" name="Line 49">
          <a:extLst>
            <a:ext uri="{FF2B5EF4-FFF2-40B4-BE49-F238E27FC236}">
              <a16:creationId xmlns:a16="http://schemas.microsoft.com/office/drawing/2014/main" id="{8DCDA1B4-ADB9-441E-832D-679D9E855356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27" name="Line 50">
          <a:extLst>
            <a:ext uri="{FF2B5EF4-FFF2-40B4-BE49-F238E27FC236}">
              <a16:creationId xmlns:a16="http://schemas.microsoft.com/office/drawing/2014/main" id="{A6CB0615-EA79-4E94-A81C-445A727CF7C3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28" name="Line 51">
          <a:extLst>
            <a:ext uri="{FF2B5EF4-FFF2-40B4-BE49-F238E27FC236}">
              <a16:creationId xmlns:a16="http://schemas.microsoft.com/office/drawing/2014/main" id="{88DC7131-1CB9-43C1-B2F1-131CE6323804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29" name="Line 182">
          <a:extLst>
            <a:ext uri="{FF2B5EF4-FFF2-40B4-BE49-F238E27FC236}">
              <a16:creationId xmlns:a16="http://schemas.microsoft.com/office/drawing/2014/main" id="{2860108F-FF9F-4D85-B7CA-A2EF8D6FE688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30" name="Line 183">
          <a:extLst>
            <a:ext uri="{FF2B5EF4-FFF2-40B4-BE49-F238E27FC236}">
              <a16:creationId xmlns:a16="http://schemas.microsoft.com/office/drawing/2014/main" id="{D8D5A098-C9F1-49E9-BA90-C64965965438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31" name="Line 184">
          <a:extLst>
            <a:ext uri="{FF2B5EF4-FFF2-40B4-BE49-F238E27FC236}">
              <a16:creationId xmlns:a16="http://schemas.microsoft.com/office/drawing/2014/main" id="{99AFAC2A-D506-44FF-94CC-996CCD42139D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32" name="Line 185">
          <a:extLst>
            <a:ext uri="{FF2B5EF4-FFF2-40B4-BE49-F238E27FC236}">
              <a16:creationId xmlns:a16="http://schemas.microsoft.com/office/drawing/2014/main" id="{95E1ECEA-7D94-4912-8478-77720C46C891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33" name="Line 186">
          <a:extLst>
            <a:ext uri="{FF2B5EF4-FFF2-40B4-BE49-F238E27FC236}">
              <a16:creationId xmlns:a16="http://schemas.microsoft.com/office/drawing/2014/main" id="{937F8A91-D006-4A1D-8F27-B7C3723C443C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34" name="Line 187">
          <a:extLst>
            <a:ext uri="{FF2B5EF4-FFF2-40B4-BE49-F238E27FC236}">
              <a16:creationId xmlns:a16="http://schemas.microsoft.com/office/drawing/2014/main" id="{EB8CBD98-AAB2-49CB-8D0B-8A6136369DE0}"/>
            </a:ext>
          </a:extLst>
        </xdr:cNvPr>
        <xdr:cNvSpPr>
          <a:spLocks noChangeShapeType="1"/>
        </xdr:cNvSpPr>
      </xdr:nvSpPr>
      <xdr:spPr bwMode="auto">
        <a:xfrm>
          <a:off x="10934700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35" name="Line 46">
          <a:extLst>
            <a:ext uri="{FF2B5EF4-FFF2-40B4-BE49-F238E27FC236}">
              <a16:creationId xmlns:a16="http://schemas.microsoft.com/office/drawing/2014/main" id="{E1DA5A6B-53B4-4854-9330-9EED7AA6E801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36" name="Line 47">
          <a:extLst>
            <a:ext uri="{FF2B5EF4-FFF2-40B4-BE49-F238E27FC236}">
              <a16:creationId xmlns:a16="http://schemas.microsoft.com/office/drawing/2014/main" id="{51D1AFCD-C7DE-49D1-B59A-90210C829577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37" name="Line 48">
          <a:extLst>
            <a:ext uri="{FF2B5EF4-FFF2-40B4-BE49-F238E27FC236}">
              <a16:creationId xmlns:a16="http://schemas.microsoft.com/office/drawing/2014/main" id="{222C8610-7FC0-4A8F-9639-C1B1CDBD473D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38" name="Line 49">
          <a:extLst>
            <a:ext uri="{FF2B5EF4-FFF2-40B4-BE49-F238E27FC236}">
              <a16:creationId xmlns:a16="http://schemas.microsoft.com/office/drawing/2014/main" id="{ADA99D1E-A336-41B6-A164-3DB3582FA086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39" name="Line 50">
          <a:extLst>
            <a:ext uri="{FF2B5EF4-FFF2-40B4-BE49-F238E27FC236}">
              <a16:creationId xmlns:a16="http://schemas.microsoft.com/office/drawing/2014/main" id="{F68ED22F-8B01-4C13-ADEB-D55AB862B3C2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40" name="Line 51">
          <a:extLst>
            <a:ext uri="{FF2B5EF4-FFF2-40B4-BE49-F238E27FC236}">
              <a16:creationId xmlns:a16="http://schemas.microsoft.com/office/drawing/2014/main" id="{86C38B95-31A3-43C8-A555-A5CA76F26E54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41" name="Line 182">
          <a:extLst>
            <a:ext uri="{FF2B5EF4-FFF2-40B4-BE49-F238E27FC236}">
              <a16:creationId xmlns:a16="http://schemas.microsoft.com/office/drawing/2014/main" id="{C8FCBC69-735E-4D58-8BB5-7E4145BC4A33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42" name="Line 183">
          <a:extLst>
            <a:ext uri="{FF2B5EF4-FFF2-40B4-BE49-F238E27FC236}">
              <a16:creationId xmlns:a16="http://schemas.microsoft.com/office/drawing/2014/main" id="{B2AF3824-80EA-4B64-8EB0-29D631F5BDBA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43" name="Line 184">
          <a:extLst>
            <a:ext uri="{FF2B5EF4-FFF2-40B4-BE49-F238E27FC236}">
              <a16:creationId xmlns:a16="http://schemas.microsoft.com/office/drawing/2014/main" id="{2077F40C-F6AB-4657-943F-E0C7F4295BA4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44" name="Line 185">
          <a:extLst>
            <a:ext uri="{FF2B5EF4-FFF2-40B4-BE49-F238E27FC236}">
              <a16:creationId xmlns:a16="http://schemas.microsoft.com/office/drawing/2014/main" id="{CD8EEDD5-2FEC-4DC3-9233-6A05CCBC0641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45" name="Line 186">
          <a:extLst>
            <a:ext uri="{FF2B5EF4-FFF2-40B4-BE49-F238E27FC236}">
              <a16:creationId xmlns:a16="http://schemas.microsoft.com/office/drawing/2014/main" id="{8CD230E7-7162-427F-80C3-A7AAA8C96F83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46" name="Line 187">
          <a:extLst>
            <a:ext uri="{FF2B5EF4-FFF2-40B4-BE49-F238E27FC236}">
              <a16:creationId xmlns:a16="http://schemas.microsoft.com/office/drawing/2014/main" id="{E207B427-3EE7-474A-BBF0-2B842D2C2DF9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47" name="Line 46">
          <a:extLst>
            <a:ext uri="{FF2B5EF4-FFF2-40B4-BE49-F238E27FC236}">
              <a16:creationId xmlns:a16="http://schemas.microsoft.com/office/drawing/2014/main" id="{1AB82FE2-4ED3-4CAB-9695-9CF401B57DF2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48" name="Line 47">
          <a:extLst>
            <a:ext uri="{FF2B5EF4-FFF2-40B4-BE49-F238E27FC236}">
              <a16:creationId xmlns:a16="http://schemas.microsoft.com/office/drawing/2014/main" id="{65F3E3C8-5026-4D5E-B59F-1AE077732205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49" name="Line 48">
          <a:extLst>
            <a:ext uri="{FF2B5EF4-FFF2-40B4-BE49-F238E27FC236}">
              <a16:creationId xmlns:a16="http://schemas.microsoft.com/office/drawing/2014/main" id="{A118A50C-F4A1-4442-A97A-AE30CA7CB966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50" name="Line 49">
          <a:extLst>
            <a:ext uri="{FF2B5EF4-FFF2-40B4-BE49-F238E27FC236}">
              <a16:creationId xmlns:a16="http://schemas.microsoft.com/office/drawing/2014/main" id="{39EB6EC1-85F5-41B0-BF89-5D91FB32A05B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51" name="Line 50">
          <a:extLst>
            <a:ext uri="{FF2B5EF4-FFF2-40B4-BE49-F238E27FC236}">
              <a16:creationId xmlns:a16="http://schemas.microsoft.com/office/drawing/2014/main" id="{7794445A-5A66-46D1-B8E0-5C73211A370A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52" name="Line 51">
          <a:extLst>
            <a:ext uri="{FF2B5EF4-FFF2-40B4-BE49-F238E27FC236}">
              <a16:creationId xmlns:a16="http://schemas.microsoft.com/office/drawing/2014/main" id="{3EDCDE3C-9349-47E1-B99B-2BE2AB5C4CFB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53" name="Line 182">
          <a:extLst>
            <a:ext uri="{FF2B5EF4-FFF2-40B4-BE49-F238E27FC236}">
              <a16:creationId xmlns:a16="http://schemas.microsoft.com/office/drawing/2014/main" id="{B187E51A-C901-4149-984C-7826F4B4C1AF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54" name="Line 183">
          <a:extLst>
            <a:ext uri="{FF2B5EF4-FFF2-40B4-BE49-F238E27FC236}">
              <a16:creationId xmlns:a16="http://schemas.microsoft.com/office/drawing/2014/main" id="{8D6F22F7-45A5-4617-B8AD-50FB04582F39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55" name="Line 184">
          <a:extLst>
            <a:ext uri="{FF2B5EF4-FFF2-40B4-BE49-F238E27FC236}">
              <a16:creationId xmlns:a16="http://schemas.microsoft.com/office/drawing/2014/main" id="{1E4EA574-B42D-4385-94A1-2FDB1D0EA392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56" name="Line 185">
          <a:extLst>
            <a:ext uri="{FF2B5EF4-FFF2-40B4-BE49-F238E27FC236}">
              <a16:creationId xmlns:a16="http://schemas.microsoft.com/office/drawing/2014/main" id="{633A8FC7-CAD3-422A-9094-53CC830C393F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57" name="Line 186">
          <a:extLst>
            <a:ext uri="{FF2B5EF4-FFF2-40B4-BE49-F238E27FC236}">
              <a16:creationId xmlns:a16="http://schemas.microsoft.com/office/drawing/2014/main" id="{E9C5267F-0FE5-4344-8958-AB9006E363DD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58" name="Line 187">
          <a:extLst>
            <a:ext uri="{FF2B5EF4-FFF2-40B4-BE49-F238E27FC236}">
              <a16:creationId xmlns:a16="http://schemas.microsoft.com/office/drawing/2014/main" id="{B21125D4-327C-4025-A872-3545CB75595C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59" name="Line 46">
          <a:extLst>
            <a:ext uri="{FF2B5EF4-FFF2-40B4-BE49-F238E27FC236}">
              <a16:creationId xmlns:a16="http://schemas.microsoft.com/office/drawing/2014/main" id="{3CDA375F-E699-449C-A06D-E1D513EE4436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60" name="Line 47">
          <a:extLst>
            <a:ext uri="{FF2B5EF4-FFF2-40B4-BE49-F238E27FC236}">
              <a16:creationId xmlns:a16="http://schemas.microsoft.com/office/drawing/2014/main" id="{09E3AFE1-8DF6-4C76-8415-6DFF54967169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61" name="Line 48">
          <a:extLst>
            <a:ext uri="{FF2B5EF4-FFF2-40B4-BE49-F238E27FC236}">
              <a16:creationId xmlns:a16="http://schemas.microsoft.com/office/drawing/2014/main" id="{6763C645-8E5F-4AA7-B6ED-60461C66F89D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62" name="Line 49">
          <a:extLst>
            <a:ext uri="{FF2B5EF4-FFF2-40B4-BE49-F238E27FC236}">
              <a16:creationId xmlns:a16="http://schemas.microsoft.com/office/drawing/2014/main" id="{B528C433-5707-4564-8E24-7CFE7E3B1A1F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63" name="Line 50">
          <a:extLst>
            <a:ext uri="{FF2B5EF4-FFF2-40B4-BE49-F238E27FC236}">
              <a16:creationId xmlns:a16="http://schemas.microsoft.com/office/drawing/2014/main" id="{C19461F8-7E88-41C2-88FE-027E68BDA125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64" name="Line 51">
          <a:extLst>
            <a:ext uri="{FF2B5EF4-FFF2-40B4-BE49-F238E27FC236}">
              <a16:creationId xmlns:a16="http://schemas.microsoft.com/office/drawing/2014/main" id="{29E77E4E-9D0E-4206-BD64-A631A0DE3232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65" name="Line 182">
          <a:extLst>
            <a:ext uri="{FF2B5EF4-FFF2-40B4-BE49-F238E27FC236}">
              <a16:creationId xmlns:a16="http://schemas.microsoft.com/office/drawing/2014/main" id="{5A10CB16-C190-472E-867D-304E38215E4E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66" name="Line 183">
          <a:extLst>
            <a:ext uri="{FF2B5EF4-FFF2-40B4-BE49-F238E27FC236}">
              <a16:creationId xmlns:a16="http://schemas.microsoft.com/office/drawing/2014/main" id="{FA7091A3-55EF-49E7-80DE-038F4F94283D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67" name="Line 184">
          <a:extLst>
            <a:ext uri="{FF2B5EF4-FFF2-40B4-BE49-F238E27FC236}">
              <a16:creationId xmlns:a16="http://schemas.microsoft.com/office/drawing/2014/main" id="{F8D119E0-9815-478A-8640-002FF0BB27AD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68" name="Line 185">
          <a:extLst>
            <a:ext uri="{FF2B5EF4-FFF2-40B4-BE49-F238E27FC236}">
              <a16:creationId xmlns:a16="http://schemas.microsoft.com/office/drawing/2014/main" id="{CABCA780-568B-41B5-9E93-BC0603B59677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69" name="Line 186">
          <a:extLst>
            <a:ext uri="{FF2B5EF4-FFF2-40B4-BE49-F238E27FC236}">
              <a16:creationId xmlns:a16="http://schemas.microsoft.com/office/drawing/2014/main" id="{173A890F-4867-4BCC-9B36-1C54F9FAA09A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70" name="Line 187">
          <a:extLst>
            <a:ext uri="{FF2B5EF4-FFF2-40B4-BE49-F238E27FC236}">
              <a16:creationId xmlns:a16="http://schemas.microsoft.com/office/drawing/2014/main" id="{DA74C44C-16A9-4EF9-AD65-BD685F2D66FB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71" name="Line 46">
          <a:extLst>
            <a:ext uri="{FF2B5EF4-FFF2-40B4-BE49-F238E27FC236}">
              <a16:creationId xmlns:a16="http://schemas.microsoft.com/office/drawing/2014/main" id="{90498143-8ACC-40E8-9D5C-5839A8120E7E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72" name="Line 47">
          <a:extLst>
            <a:ext uri="{FF2B5EF4-FFF2-40B4-BE49-F238E27FC236}">
              <a16:creationId xmlns:a16="http://schemas.microsoft.com/office/drawing/2014/main" id="{E81469B6-8ED9-4F06-AE07-FA193192AFB1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73" name="Line 48">
          <a:extLst>
            <a:ext uri="{FF2B5EF4-FFF2-40B4-BE49-F238E27FC236}">
              <a16:creationId xmlns:a16="http://schemas.microsoft.com/office/drawing/2014/main" id="{682A8E19-7F5B-4831-84FF-05AA07EAC56E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74" name="Line 49">
          <a:extLst>
            <a:ext uri="{FF2B5EF4-FFF2-40B4-BE49-F238E27FC236}">
              <a16:creationId xmlns:a16="http://schemas.microsoft.com/office/drawing/2014/main" id="{768B9B0B-B343-4470-AC40-467740D58E19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75" name="Line 50">
          <a:extLst>
            <a:ext uri="{FF2B5EF4-FFF2-40B4-BE49-F238E27FC236}">
              <a16:creationId xmlns:a16="http://schemas.microsoft.com/office/drawing/2014/main" id="{687EAF5F-E9FF-48AB-B608-D2F5BF055B7E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76" name="Line 51">
          <a:extLst>
            <a:ext uri="{FF2B5EF4-FFF2-40B4-BE49-F238E27FC236}">
              <a16:creationId xmlns:a16="http://schemas.microsoft.com/office/drawing/2014/main" id="{D616A054-8257-4A1C-85EA-5B6FC5C68D98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77" name="Line 182">
          <a:extLst>
            <a:ext uri="{FF2B5EF4-FFF2-40B4-BE49-F238E27FC236}">
              <a16:creationId xmlns:a16="http://schemas.microsoft.com/office/drawing/2014/main" id="{8541E532-CC5D-47FB-BA51-1A52A5093E51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78" name="Line 183">
          <a:extLst>
            <a:ext uri="{FF2B5EF4-FFF2-40B4-BE49-F238E27FC236}">
              <a16:creationId xmlns:a16="http://schemas.microsoft.com/office/drawing/2014/main" id="{1943E2FA-7FA9-4291-917F-017C93ED0258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79" name="Line 184">
          <a:extLst>
            <a:ext uri="{FF2B5EF4-FFF2-40B4-BE49-F238E27FC236}">
              <a16:creationId xmlns:a16="http://schemas.microsoft.com/office/drawing/2014/main" id="{4B158BB7-078E-42EA-86C8-364F3F39A4B8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80" name="Line 185">
          <a:extLst>
            <a:ext uri="{FF2B5EF4-FFF2-40B4-BE49-F238E27FC236}">
              <a16:creationId xmlns:a16="http://schemas.microsoft.com/office/drawing/2014/main" id="{589A57BA-51F1-4BBA-91D4-468BF7FE2737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81" name="Line 186">
          <a:extLst>
            <a:ext uri="{FF2B5EF4-FFF2-40B4-BE49-F238E27FC236}">
              <a16:creationId xmlns:a16="http://schemas.microsoft.com/office/drawing/2014/main" id="{0F1C7977-70B3-4199-894F-01720F1F8271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582" name="Line 187">
          <a:extLst>
            <a:ext uri="{FF2B5EF4-FFF2-40B4-BE49-F238E27FC236}">
              <a16:creationId xmlns:a16="http://schemas.microsoft.com/office/drawing/2014/main" id="{9D8BAF33-9DB1-41C6-A82C-06A9F07D939C}"/>
            </a:ext>
          </a:extLst>
        </xdr:cNvPr>
        <xdr:cNvSpPr>
          <a:spLocks noChangeShapeType="1"/>
        </xdr:cNvSpPr>
      </xdr:nvSpPr>
      <xdr:spPr bwMode="auto">
        <a:xfrm>
          <a:off x="1093470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1628774</xdr:colOff>
      <xdr:row>0</xdr:row>
      <xdr:rowOff>1222429</xdr:rowOff>
    </xdr:to>
    <xdr:pic>
      <xdr:nvPicPr>
        <xdr:cNvPr id="2" name="圖片 15">
          <a:extLst>
            <a:ext uri="{FF2B5EF4-FFF2-40B4-BE49-F238E27FC236}">
              <a16:creationId xmlns:a16="http://schemas.microsoft.com/office/drawing/2014/main" id="{7C854924-47E1-4FF3-B2AA-114357A40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" name="Line 46">
          <a:extLst>
            <a:ext uri="{FF2B5EF4-FFF2-40B4-BE49-F238E27FC236}">
              <a16:creationId xmlns:a16="http://schemas.microsoft.com/office/drawing/2014/main" id="{DBC179D8-2FC5-4AB0-99FC-5335BD5AC01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B5B44555-AC45-472C-9BA8-900DE613FD86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5" name="Line 48">
          <a:extLst>
            <a:ext uri="{FF2B5EF4-FFF2-40B4-BE49-F238E27FC236}">
              <a16:creationId xmlns:a16="http://schemas.microsoft.com/office/drawing/2014/main" id="{07149D93-CE7A-4956-AE9F-104B03892A0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" name="Line 49">
          <a:extLst>
            <a:ext uri="{FF2B5EF4-FFF2-40B4-BE49-F238E27FC236}">
              <a16:creationId xmlns:a16="http://schemas.microsoft.com/office/drawing/2014/main" id="{8A62C3E8-AF89-40D3-B7CC-E04BFA1D886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B5928736-7E10-4D5A-BD82-4D7BF6C48FC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8" name="Line 51">
          <a:extLst>
            <a:ext uri="{FF2B5EF4-FFF2-40B4-BE49-F238E27FC236}">
              <a16:creationId xmlns:a16="http://schemas.microsoft.com/office/drawing/2014/main" id="{CD66E705-E0D7-42BE-BEF9-E3A529F0783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9" name="Line 182">
          <a:extLst>
            <a:ext uri="{FF2B5EF4-FFF2-40B4-BE49-F238E27FC236}">
              <a16:creationId xmlns:a16="http://schemas.microsoft.com/office/drawing/2014/main" id="{CCA248A6-7749-4BFC-A7D7-5244AD2F94C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10" name="Line 183">
          <a:extLst>
            <a:ext uri="{FF2B5EF4-FFF2-40B4-BE49-F238E27FC236}">
              <a16:creationId xmlns:a16="http://schemas.microsoft.com/office/drawing/2014/main" id="{CFFFC78F-B1DA-41BB-A0BF-ECCD7D1D092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11" name="Line 184">
          <a:extLst>
            <a:ext uri="{FF2B5EF4-FFF2-40B4-BE49-F238E27FC236}">
              <a16:creationId xmlns:a16="http://schemas.microsoft.com/office/drawing/2014/main" id="{FAAC49AF-C1CF-4FD2-827D-9A1756620244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12" name="Line 185">
          <a:extLst>
            <a:ext uri="{FF2B5EF4-FFF2-40B4-BE49-F238E27FC236}">
              <a16:creationId xmlns:a16="http://schemas.microsoft.com/office/drawing/2014/main" id="{3201A23F-857F-4A72-9ED9-63003208774F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13" name="Line 186">
          <a:extLst>
            <a:ext uri="{FF2B5EF4-FFF2-40B4-BE49-F238E27FC236}">
              <a16:creationId xmlns:a16="http://schemas.microsoft.com/office/drawing/2014/main" id="{DD66CA76-A380-4372-8AEC-3ECCD7F7457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14" name="Line 187">
          <a:extLst>
            <a:ext uri="{FF2B5EF4-FFF2-40B4-BE49-F238E27FC236}">
              <a16:creationId xmlns:a16="http://schemas.microsoft.com/office/drawing/2014/main" id="{0E6718A6-D8F2-4424-B3DD-7D665E2B5AA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15" name="Line 46">
          <a:extLst>
            <a:ext uri="{FF2B5EF4-FFF2-40B4-BE49-F238E27FC236}">
              <a16:creationId xmlns:a16="http://schemas.microsoft.com/office/drawing/2014/main" id="{821CF98F-4D41-436D-BB41-1962B7B63BB9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A5FC5D3F-9830-40C4-9D0D-60FF1F059EA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9D8FB6C9-A052-4760-908D-5DB189D33F2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ED7B730D-5FA5-4FDA-A0E2-A5F865ABA0F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D43A9BBD-0CCF-4A9E-9160-E64DC3CDD26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20" name="Line 51">
          <a:extLst>
            <a:ext uri="{FF2B5EF4-FFF2-40B4-BE49-F238E27FC236}">
              <a16:creationId xmlns:a16="http://schemas.microsoft.com/office/drawing/2014/main" id="{31B335F2-D8FA-4B6F-9199-5B00A767701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21" name="Line 182">
          <a:extLst>
            <a:ext uri="{FF2B5EF4-FFF2-40B4-BE49-F238E27FC236}">
              <a16:creationId xmlns:a16="http://schemas.microsoft.com/office/drawing/2014/main" id="{BA45DBAF-7C70-43A7-912E-496561BCB6E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22" name="Line 183">
          <a:extLst>
            <a:ext uri="{FF2B5EF4-FFF2-40B4-BE49-F238E27FC236}">
              <a16:creationId xmlns:a16="http://schemas.microsoft.com/office/drawing/2014/main" id="{9A12C09F-4EC7-4C65-928B-CD5DB881C5F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23" name="Line 184">
          <a:extLst>
            <a:ext uri="{FF2B5EF4-FFF2-40B4-BE49-F238E27FC236}">
              <a16:creationId xmlns:a16="http://schemas.microsoft.com/office/drawing/2014/main" id="{50D3EAA7-46A7-4CBC-A153-90958C2E57A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24" name="Line 185">
          <a:extLst>
            <a:ext uri="{FF2B5EF4-FFF2-40B4-BE49-F238E27FC236}">
              <a16:creationId xmlns:a16="http://schemas.microsoft.com/office/drawing/2014/main" id="{FB58E301-3211-408D-A326-1CFB7877522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25" name="Line 186">
          <a:extLst>
            <a:ext uri="{FF2B5EF4-FFF2-40B4-BE49-F238E27FC236}">
              <a16:creationId xmlns:a16="http://schemas.microsoft.com/office/drawing/2014/main" id="{55E2C5CA-48DF-446E-A327-49BD83B8E4B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26" name="Line 187">
          <a:extLst>
            <a:ext uri="{FF2B5EF4-FFF2-40B4-BE49-F238E27FC236}">
              <a16:creationId xmlns:a16="http://schemas.microsoft.com/office/drawing/2014/main" id="{80586D46-0EBB-4B84-B387-7C5E8080CC8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D49DC6DD-963D-4176-8CBF-E7C8573CB9A1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28" name="Line 47">
          <a:extLst>
            <a:ext uri="{FF2B5EF4-FFF2-40B4-BE49-F238E27FC236}">
              <a16:creationId xmlns:a16="http://schemas.microsoft.com/office/drawing/2014/main" id="{932A576F-84EA-4B10-B92E-1F6E7698DBDF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29" name="Line 48">
          <a:extLst>
            <a:ext uri="{FF2B5EF4-FFF2-40B4-BE49-F238E27FC236}">
              <a16:creationId xmlns:a16="http://schemas.microsoft.com/office/drawing/2014/main" id="{159694B8-E2CF-49C0-BCDD-D119ABCB1A6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0" name="Line 49">
          <a:extLst>
            <a:ext uri="{FF2B5EF4-FFF2-40B4-BE49-F238E27FC236}">
              <a16:creationId xmlns:a16="http://schemas.microsoft.com/office/drawing/2014/main" id="{687CE917-3B7D-4C32-8AC2-440CA2CCB81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1" name="Line 50">
          <a:extLst>
            <a:ext uri="{FF2B5EF4-FFF2-40B4-BE49-F238E27FC236}">
              <a16:creationId xmlns:a16="http://schemas.microsoft.com/office/drawing/2014/main" id="{6BBFAFEA-A47F-43EB-A48B-6BDA6AD55C2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2" name="Line 51">
          <a:extLst>
            <a:ext uri="{FF2B5EF4-FFF2-40B4-BE49-F238E27FC236}">
              <a16:creationId xmlns:a16="http://schemas.microsoft.com/office/drawing/2014/main" id="{C2BD559D-A47F-4580-8FE7-B5F69962D21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3" name="Line 182">
          <a:extLst>
            <a:ext uri="{FF2B5EF4-FFF2-40B4-BE49-F238E27FC236}">
              <a16:creationId xmlns:a16="http://schemas.microsoft.com/office/drawing/2014/main" id="{53C55DA9-BCD8-4FF6-800C-850C43742506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4" name="Line 183">
          <a:extLst>
            <a:ext uri="{FF2B5EF4-FFF2-40B4-BE49-F238E27FC236}">
              <a16:creationId xmlns:a16="http://schemas.microsoft.com/office/drawing/2014/main" id="{4D3B7213-BB5B-4DEF-A1D6-1338E649263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5" name="Line 184">
          <a:extLst>
            <a:ext uri="{FF2B5EF4-FFF2-40B4-BE49-F238E27FC236}">
              <a16:creationId xmlns:a16="http://schemas.microsoft.com/office/drawing/2014/main" id="{26A9936C-12A1-4513-BF7A-DA8F00DA1F7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" name="Line 185">
          <a:extLst>
            <a:ext uri="{FF2B5EF4-FFF2-40B4-BE49-F238E27FC236}">
              <a16:creationId xmlns:a16="http://schemas.microsoft.com/office/drawing/2014/main" id="{335926E4-2010-414D-99D1-436A4F1B9C26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" name="Line 186">
          <a:extLst>
            <a:ext uri="{FF2B5EF4-FFF2-40B4-BE49-F238E27FC236}">
              <a16:creationId xmlns:a16="http://schemas.microsoft.com/office/drawing/2014/main" id="{02DCD08E-D7B9-4D5E-BDF2-54F9B665F954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" name="Line 187">
          <a:extLst>
            <a:ext uri="{FF2B5EF4-FFF2-40B4-BE49-F238E27FC236}">
              <a16:creationId xmlns:a16="http://schemas.microsoft.com/office/drawing/2014/main" id="{7D4350E1-575C-42D2-B6CE-26FBE0633339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550CDCDC-FBF6-41DD-8E3E-CA09949A819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63E0FE5E-13B0-4749-BA04-780A1C300E24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A4D2B21A-2E53-438E-9956-505DC4FBA4CF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936CE593-D4D2-45A5-A77D-86691201E58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9F7E1B98-5D36-416B-8C2D-86D2B610DE4E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D4CE1F09-C410-4A54-869F-0B63D080908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5" name="Line 182">
          <a:extLst>
            <a:ext uri="{FF2B5EF4-FFF2-40B4-BE49-F238E27FC236}">
              <a16:creationId xmlns:a16="http://schemas.microsoft.com/office/drawing/2014/main" id="{61631647-154D-45A8-9590-776CCAE3CF86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6" name="Line 183">
          <a:extLst>
            <a:ext uri="{FF2B5EF4-FFF2-40B4-BE49-F238E27FC236}">
              <a16:creationId xmlns:a16="http://schemas.microsoft.com/office/drawing/2014/main" id="{E81544E0-3F22-420B-953A-8C32CD02148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7" name="Line 184">
          <a:extLst>
            <a:ext uri="{FF2B5EF4-FFF2-40B4-BE49-F238E27FC236}">
              <a16:creationId xmlns:a16="http://schemas.microsoft.com/office/drawing/2014/main" id="{AD268159-8716-4784-9FCF-D7B84313308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8" name="Line 185">
          <a:extLst>
            <a:ext uri="{FF2B5EF4-FFF2-40B4-BE49-F238E27FC236}">
              <a16:creationId xmlns:a16="http://schemas.microsoft.com/office/drawing/2014/main" id="{E0A208AF-A0DA-45F6-974B-C3F07EB4D6D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49" name="Line 186">
          <a:extLst>
            <a:ext uri="{FF2B5EF4-FFF2-40B4-BE49-F238E27FC236}">
              <a16:creationId xmlns:a16="http://schemas.microsoft.com/office/drawing/2014/main" id="{D97419DF-6576-4DA0-9BA1-558FFF3E7624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50" name="Line 187">
          <a:extLst>
            <a:ext uri="{FF2B5EF4-FFF2-40B4-BE49-F238E27FC236}">
              <a16:creationId xmlns:a16="http://schemas.microsoft.com/office/drawing/2014/main" id="{D3C46117-17A5-4C1B-B862-C805E182C619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55" name="Line 46">
          <a:extLst>
            <a:ext uri="{FF2B5EF4-FFF2-40B4-BE49-F238E27FC236}">
              <a16:creationId xmlns:a16="http://schemas.microsoft.com/office/drawing/2014/main" id="{F4883AA7-BADD-4049-973C-2861F04074C7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56" name="Line 47">
          <a:extLst>
            <a:ext uri="{FF2B5EF4-FFF2-40B4-BE49-F238E27FC236}">
              <a16:creationId xmlns:a16="http://schemas.microsoft.com/office/drawing/2014/main" id="{283C885C-5114-496B-9763-FCE0C8D5AA9B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57" name="Line 48">
          <a:extLst>
            <a:ext uri="{FF2B5EF4-FFF2-40B4-BE49-F238E27FC236}">
              <a16:creationId xmlns:a16="http://schemas.microsoft.com/office/drawing/2014/main" id="{10DAC372-6A43-496E-84C2-B16007521A69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58" name="Line 49">
          <a:extLst>
            <a:ext uri="{FF2B5EF4-FFF2-40B4-BE49-F238E27FC236}">
              <a16:creationId xmlns:a16="http://schemas.microsoft.com/office/drawing/2014/main" id="{0D6E0D75-E531-41AB-903C-0678FC61B001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59" name="Line 50">
          <a:extLst>
            <a:ext uri="{FF2B5EF4-FFF2-40B4-BE49-F238E27FC236}">
              <a16:creationId xmlns:a16="http://schemas.microsoft.com/office/drawing/2014/main" id="{56877F6B-DB4B-4A44-9CAB-4B7796EA09D5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60" name="Line 51">
          <a:extLst>
            <a:ext uri="{FF2B5EF4-FFF2-40B4-BE49-F238E27FC236}">
              <a16:creationId xmlns:a16="http://schemas.microsoft.com/office/drawing/2014/main" id="{CEA67371-7ECF-4B48-95AD-00E8D4BCB4EF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61" name="Line 182">
          <a:extLst>
            <a:ext uri="{FF2B5EF4-FFF2-40B4-BE49-F238E27FC236}">
              <a16:creationId xmlns:a16="http://schemas.microsoft.com/office/drawing/2014/main" id="{700B0644-86D4-4A94-8091-90CE4E4CC9A0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62" name="Line 183">
          <a:extLst>
            <a:ext uri="{FF2B5EF4-FFF2-40B4-BE49-F238E27FC236}">
              <a16:creationId xmlns:a16="http://schemas.microsoft.com/office/drawing/2014/main" id="{C99259AF-41C5-42D8-83EB-4CEB64020670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63" name="Line 184">
          <a:extLst>
            <a:ext uri="{FF2B5EF4-FFF2-40B4-BE49-F238E27FC236}">
              <a16:creationId xmlns:a16="http://schemas.microsoft.com/office/drawing/2014/main" id="{24855D7D-DC5A-4F21-92AC-0977F0197F3E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64" name="Line 185">
          <a:extLst>
            <a:ext uri="{FF2B5EF4-FFF2-40B4-BE49-F238E27FC236}">
              <a16:creationId xmlns:a16="http://schemas.microsoft.com/office/drawing/2014/main" id="{EFD43A2F-8E5B-4E4A-9DA3-02B305ECF9E7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65" name="Line 186">
          <a:extLst>
            <a:ext uri="{FF2B5EF4-FFF2-40B4-BE49-F238E27FC236}">
              <a16:creationId xmlns:a16="http://schemas.microsoft.com/office/drawing/2014/main" id="{6D308292-7F78-43D4-9B49-57149FFE2D9D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66" name="Line 187">
          <a:extLst>
            <a:ext uri="{FF2B5EF4-FFF2-40B4-BE49-F238E27FC236}">
              <a16:creationId xmlns:a16="http://schemas.microsoft.com/office/drawing/2014/main" id="{1422003C-C2FB-4708-9A35-39D1B0136AFC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67" name="Line 46">
          <a:extLst>
            <a:ext uri="{FF2B5EF4-FFF2-40B4-BE49-F238E27FC236}">
              <a16:creationId xmlns:a16="http://schemas.microsoft.com/office/drawing/2014/main" id="{C47073BF-7E50-4C96-92E2-2444CEF067A4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68" name="Line 47">
          <a:extLst>
            <a:ext uri="{FF2B5EF4-FFF2-40B4-BE49-F238E27FC236}">
              <a16:creationId xmlns:a16="http://schemas.microsoft.com/office/drawing/2014/main" id="{9A074D53-49B6-40D0-8154-E63C3A79B9E1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69" name="Line 48">
          <a:extLst>
            <a:ext uri="{FF2B5EF4-FFF2-40B4-BE49-F238E27FC236}">
              <a16:creationId xmlns:a16="http://schemas.microsoft.com/office/drawing/2014/main" id="{03C787F6-C590-4071-9D9B-2869B12EBCD1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70" name="Line 49">
          <a:extLst>
            <a:ext uri="{FF2B5EF4-FFF2-40B4-BE49-F238E27FC236}">
              <a16:creationId xmlns:a16="http://schemas.microsoft.com/office/drawing/2014/main" id="{FD8A67AB-DF66-4304-AE07-9030AF651378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71" name="Line 50">
          <a:extLst>
            <a:ext uri="{FF2B5EF4-FFF2-40B4-BE49-F238E27FC236}">
              <a16:creationId xmlns:a16="http://schemas.microsoft.com/office/drawing/2014/main" id="{50809438-6F14-484E-BB83-89447DFF63C4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72" name="Line 51">
          <a:extLst>
            <a:ext uri="{FF2B5EF4-FFF2-40B4-BE49-F238E27FC236}">
              <a16:creationId xmlns:a16="http://schemas.microsoft.com/office/drawing/2014/main" id="{0EAC3B16-AEC6-46B6-AD6A-6CD505510C91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73" name="Line 182">
          <a:extLst>
            <a:ext uri="{FF2B5EF4-FFF2-40B4-BE49-F238E27FC236}">
              <a16:creationId xmlns:a16="http://schemas.microsoft.com/office/drawing/2014/main" id="{1B627DA8-B57E-4D7C-ACB7-D70C74B70EA1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74" name="Line 183">
          <a:extLst>
            <a:ext uri="{FF2B5EF4-FFF2-40B4-BE49-F238E27FC236}">
              <a16:creationId xmlns:a16="http://schemas.microsoft.com/office/drawing/2014/main" id="{07BEA677-14B1-4DD1-A3EF-DADF1E1E3F2A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75" name="Line 184">
          <a:extLst>
            <a:ext uri="{FF2B5EF4-FFF2-40B4-BE49-F238E27FC236}">
              <a16:creationId xmlns:a16="http://schemas.microsoft.com/office/drawing/2014/main" id="{5ED4DBE9-F2FC-49A1-9CB4-D1AF104423B5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76" name="Line 185">
          <a:extLst>
            <a:ext uri="{FF2B5EF4-FFF2-40B4-BE49-F238E27FC236}">
              <a16:creationId xmlns:a16="http://schemas.microsoft.com/office/drawing/2014/main" id="{DB8CAE74-36B6-4CA3-9BC2-EFE97D21C0D1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77" name="Line 186">
          <a:extLst>
            <a:ext uri="{FF2B5EF4-FFF2-40B4-BE49-F238E27FC236}">
              <a16:creationId xmlns:a16="http://schemas.microsoft.com/office/drawing/2014/main" id="{263F6706-B4FD-4430-9195-5CE63619E74A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78" name="Line 187">
          <a:extLst>
            <a:ext uri="{FF2B5EF4-FFF2-40B4-BE49-F238E27FC236}">
              <a16:creationId xmlns:a16="http://schemas.microsoft.com/office/drawing/2014/main" id="{1CAE2D6D-D401-4ACA-89D5-6106E7856B6C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79" name="Line 46">
          <a:extLst>
            <a:ext uri="{FF2B5EF4-FFF2-40B4-BE49-F238E27FC236}">
              <a16:creationId xmlns:a16="http://schemas.microsoft.com/office/drawing/2014/main" id="{50526810-1990-4810-B3D2-F540D777C9B0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80" name="Line 47">
          <a:extLst>
            <a:ext uri="{FF2B5EF4-FFF2-40B4-BE49-F238E27FC236}">
              <a16:creationId xmlns:a16="http://schemas.microsoft.com/office/drawing/2014/main" id="{0BE6C93B-591C-4D80-A9E2-39527848F922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81" name="Line 48">
          <a:extLst>
            <a:ext uri="{FF2B5EF4-FFF2-40B4-BE49-F238E27FC236}">
              <a16:creationId xmlns:a16="http://schemas.microsoft.com/office/drawing/2014/main" id="{68994113-9EFB-4543-8AB2-CD2C2B4CE6DA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82" name="Line 49">
          <a:extLst>
            <a:ext uri="{FF2B5EF4-FFF2-40B4-BE49-F238E27FC236}">
              <a16:creationId xmlns:a16="http://schemas.microsoft.com/office/drawing/2014/main" id="{DD345013-4105-4364-A4D5-53631862A0E7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83" name="Line 50">
          <a:extLst>
            <a:ext uri="{FF2B5EF4-FFF2-40B4-BE49-F238E27FC236}">
              <a16:creationId xmlns:a16="http://schemas.microsoft.com/office/drawing/2014/main" id="{B238B644-1C34-4936-B632-E197504FA600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84" name="Line 51">
          <a:extLst>
            <a:ext uri="{FF2B5EF4-FFF2-40B4-BE49-F238E27FC236}">
              <a16:creationId xmlns:a16="http://schemas.microsoft.com/office/drawing/2014/main" id="{C2B716AA-2834-4D83-B3DD-3113F800E5D4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85" name="Line 182">
          <a:extLst>
            <a:ext uri="{FF2B5EF4-FFF2-40B4-BE49-F238E27FC236}">
              <a16:creationId xmlns:a16="http://schemas.microsoft.com/office/drawing/2014/main" id="{1F6482BD-D42B-48A4-859C-EBF1167D614E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86" name="Line 183">
          <a:extLst>
            <a:ext uri="{FF2B5EF4-FFF2-40B4-BE49-F238E27FC236}">
              <a16:creationId xmlns:a16="http://schemas.microsoft.com/office/drawing/2014/main" id="{35E24EF8-87D0-47EC-B2C8-7325F273EA56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87" name="Line 184">
          <a:extLst>
            <a:ext uri="{FF2B5EF4-FFF2-40B4-BE49-F238E27FC236}">
              <a16:creationId xmlns:a16="http://schemas.microsoft.com/office/drawing/2014/main" id="{1B5B120B-A04B-45AC-B861-4C61AECBBCCE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88" name="Line 185">
          <a:extLst>
            <a:ext uri="{FF2B5EF4-FFF2-40B4-BE49-F238E27FC236}">
              <a16:creationId xmlns:a16="http://schemas.microsoft.com/office/drawing/2014/main" id="{5458317B-0E1B-462A-99B7-350C7D0798FD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89" name="Line 186">
          <a:extLst>
            <a:ext uri="{FF2B5EF4-FFF2-40B4-BE49-F238E27FC236}">
              <a16:creationId xmlns:a16="http://schemas.microsoft.com/office/drawing/2014/main" id="{9831F06C-0EEE-4E1A-A541-C1A9CC73424C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90" name="Line 187">
          <a:extLst>
            <a:ext uri="{FF2B5EF4-FFF2-40B4-BE49-F238E27FC236}">
              <a16:creationId xmlns:a16="http://schemas.microsoft.com/office/drawing/2014/main" id="{F8D09A65-5BA3-4752-87EF-86575FEE6C47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91" name="Line 46">
          <a:extLst>
            <a:ext uri="{FF2B5EF4-FFF2-40B4-BE49-F238E27FC236}">
              <a16:creationId xmlns:a16="http://schemas.microsoft.com/office/drawing/2014/main" id="{1F8C54B3-A2FF-4D0D-AC77-A6D36122D4A2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92" name="Line 47">
          <a:extLst>
            <a:ext uri="{FF2B5EF4-FFF2-40B4-BE49-F238E27FC236}">
              <a16:creationId xmlns:a16="http://schemas.microsoft.com/office/drawing/2014/main" id="{AB539B36-A639-491A-BDCB-AD38BA26D318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93" name="Line 48">
          <a:extLst>
            <a:ext uri="{FF2B5EF4-FFF2-40B4-BE49-F238E27FC236}">
              <a16:creationId xmlns:a16="http://schemas.microsoft.com/office/drawing/2014/main" id="{6D44C670-E4D6-47B3-A8E0-80E05DCCE317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94" name="Line 49">
          <a:extLst>
            <a:ext uri="{FF2B5EF4-FFF2-40B4-BE49-F238E27FC236}">
              <a16:creationId xmlns:a16="http://schemas.microsoft.com/office/drawing/2014/main" id="{A651A674-519C-4E83-8FEB-41C73F814E4A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95" name="Line 50">
          <a:extLst>
            <a:ext uri="{FF2B5EF4-FFF2-40B4-BE49-F238E27FC236}">
              <a16:creationId xmlns:a16="http://schemas.microsoft.com/office/drawing/2014/main" id="{857D3935-2C0C-4F40-88B1-7D8F99EE04EA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96" name="Line 51">
          <a:extLst>
            <a:ext uri="{FF2B5EF4-FFF2-40B4-BE49-F238E27FC236}">
              <a16:creationId xmlns:a16="http://schemas.microsoft.com/office/drawing/2014/main" id="{0A881F3C-9FFD-481E-8C92-5306504DC7B3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97" name="Line 182">
          <a:extLst>
            <a:ext uri="{FF2B5EF4-FFF2-40B4-BE49-F238E27FC236}">
              <a16:creationId xmlns:a16="http://schemas.microsoft.com/office/drawing/2014/main" id="{1327856C-B159-4636-B29D-0C06F9642DB9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98" name="Line 183">
          <a:extLst>
            <a:ext uri="{FF2B5EF4-FFF2-40B4-BE49-F238E27FC236}">
              <a16:creationId xmlns:a16="http://schemas.microsoft.com/office/drawing/2014/main" id="{49B72973-2D8B-41AA-8347-E11B2DBBDFC6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99" name="Line 184">
          <a:extLst>
            <a:ext uri="{FF2B5EF4-FFF2-40B4-BE49-F238E27FC236}">
              <a16:creationId xmlns:a16="http://schemas.microsoft.com/office/drawing/2014/main" id="{C19BFD83-7950-4745-B9FD-43BFC14BD76E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100" name="Line 185">
          <a:extLst>
            <a:ext uri="{FF2B5EF4-FFF2-40B4-BE49-F238E27FC236}">
              <a16:creationId xmlns:a16="http://schemas.microsoft.com/office/drawing/2014/main" id="{B95359DB-3307-4EC7-A00C-B6EA652C36E3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101" name="Line 186">
          <a:extLst>
            <a:ext uri="{FF2B5EF4-FFF2-40B4-BE49-F238E27FC236}">
              <a16:creationId xmlns:a16="http://schemas.microsoft.com/office/drawing/2014/main" id="{FB02D158-F7D0-4511-BE8E-FF7BF34EA252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0</xdr:colOff>
      <xdr:row>41</xdr:row>
      <xdr:rowOff>0</xdr:rowOff>
    </xdr:to>
    <xdr:sp macro="" textlink="">
      <xdr:nvSpPr>
        <xdr:cNvPr id="102" name="Line 187">
          <a:extLst>
            <a:ext uri="{FF2B5EF4-FFF2-40B4-BE49-F238E27FC236}">
              <a16:creationId xmlns:a16="http://schemas.microsoft.com/office/drawing/2014/main" id="{B9B05652-E215-4B94-AFC8-8EB824489F37}"/>
            </a:ext>
          </a:extLst>
        </xdr:cNvPr>
        <xdr:cNvSpPr>
          <a:spLocks noChangeShapeType="1"/>
        </xdr:cNvSpPr>
      </xdr:nvSpPr>
      <xdr:spPr bwMode="auto">
        <a:xfrm>
          <a:off x="11020425" y="1115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03" name="Line 46">
          <a:extLst>
            <a:ext uri="{FF2B5EF4-FFF2-40B4-BE49-F238E27FC236}">
              <a16:creationId xmlns:a16="http://schemas.microsoft.com/office/drawing/2014/main" id="{63165CC6-8250-4824-8A60-5BD05FC92991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04" name="Line 47">
          <a:extLst>
            <a:ext uri="{FF2B5EF4-FFF2-40B4-BE49-F238E27FC236}">
              <a16:creationId xmlns:a16="http://schemas.microsoft.com/office/drawing/2014/main" id="{D7D7950E-2438-4F79-B6E9-68A695AEE5FC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05" name="Line 48">
          <a:extLst>
            <a:ext uri="{FF2B5EF4-FFF2-40B4-BE49-F238E27FC236}">
              <a16:creationId xmlns:a16="http://schemas.microsoft.com/office/drawing/2014/main" id="{7022D9F3-A9EC-4BD9-9AC9-51620DFEADD0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06" name="Line 49">
          <a:extLst>
            <a:ext uri="{FF2B5EF4-FFF2-40B4-BE49-F238E27FC236}">
              <a16:creationId xmlns:a16="http://schemas.microsoft.com/office/drawing/2014/main" id="{1D5AF867-3FEB-4CBC-93FE-19A6F4A99DE5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07" name="Line 50">
          <a:extLst>
            <a:ext uri="{FF2B5EF4-FFF2-40B4-BE49-F238E27FC236}">
              <a16:creationId xmlns:a16="http://schemas.microsoft.com/office/drawing/2014/main" id="{104F46FF-2CDE-4802-BF5F-AFA8C4EF15EE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08" name="Line 51">
          <a:extLst>
            <a:ext uri="{FF2B5EF4-FFF2-40B4-BE49-F238E27FC236}">
              <a16:creationId xmlns:a16="http://schemas.microsoft.com/office/drawing/2014/main" id="{A410F926-1FB4-4190-AEF5-384167B9E914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09" name="Line 182">
          <a:extLst>
            <a:ext uri="{FF2B5EF4-FFF2-40B4-BE49-F238E27FC236}">
              <a16:creationId xmlns:a16="http://schemas.microsoft.com/office/drawing/2014/main" id="{589C4D8F-FAE0-4B7B-B46B-80B581AD1C12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10" name="Line 183">
          <a:extLst>
            <a:ext uri="{FF2B5EF4-FFF2-40B4-BE49-F238E27FC236}">
              <a16:creationId xmlns:a16="http://schemas.microsoft.com/office/drawing/2014/main" id="{CB75B43A-9300-4E73-81A5-AD5BAAE58511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11" name="Line 184">
          <a:extLst>
            <a:ext uri="{FF2B5EF4-FFF2-40B4-BE49-F238E27FC236}">
              <a16:creationId xmlns:a16="http://schemas.microsoft.com/office/drawing/2014/main" id="{9A5BE1EE-B728-4DE6-858A-971AF4DAAC2D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12" name="Line 185">
          <a:extLst>
            <a:ext uri="{FF2B5EF4-FFF2-40B4-BE49-F238E27FC236}">
              <a16:creationId xmlns:a16="http://schemas.microsoft.com/office/drawing/2014/main" id="{D725014E-9459-4038-974E-51D8A8F0A494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13" name="Line 186">
          <a:extLst>
            <a:ext uri="{FF2B5EF4-FFF2-40B4-BE49-F238E27FC236}">
              <a16:creationId xmlns:a16="http://schemas.microsoft.com/office/drawing/2014/main" id="{9E881510-004C-490B-A422-659F2C29D81B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14" name="Line 187">
          <a:extLst>
            <a:ext uri="{FF2B5EF4-FFF2-40B4-BE49-F238E27FC236}">
              <a16:creationId xmlns:a16="http://schemas.microsoft.com/office/drawing/2014/main" id="{DDE27469-EEA4-44F3-AF70-61141566936D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15" name="Line 46">
          <a:extLst>
            <a:ext uri="{FF2B5EF4-FFF2-40B4-BE49-F238E27FC236}">
              <a16:creationId xmlns:a16="http://schemas.microsoft.com/office/drawing/2014/main" id="{E350F989-8930-40B6-9379-805B2BAE9395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16" name="Line 47">
          <a:extLst>
            <a:ext uri="{FF2B5EF4-FFF2-40B4-BE49-F238E27FC236}">
              <a16:creationId xmlns:a16="http://schemas.microsoft.com/office/drawing/2014/main" id="{7BD44685-6DE0-4F33-8A35-B3D167102485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17" name="Line 48">
          <a:extLst>
            <a:ext uri="{FF2B5EF4-FFF2-40B4-BE49-F238E27FC236}">
              <a16:creationId xmlns:a16="http://schemas.microsoft.com/office/drawing/2014/main" id="{C0E88409-56C4-400C-8C09-C4450E942BB9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18" name="Line 49">
          <a:extLst>
            <a:ext uri="{FF2B5EF4-FFF2-40B4-BE49-F238E27FC236}">
              <a16:creationId xmlns:a16="http://schemas.microsoft.com/office/drawing/2014/main" id="{62CB757F-4C72-4A5C-AF05-B8E484F8735A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19" name="Line 50">
          <a:extLst>
            <a:ext uri="{FF2B5EF4-FFF2-40B4-BE49-F238E27FC236}">
              <a16:creationId xmlns:a16="http://schemas.microsoft.com/office/drawing/2014/main" id="{C9BFF224-12C1-446E-82C6-4A6671FEA5E0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20" name="Line 51">
          <a:extLst>
            <a:ext uri="{FF2B5EF4-FFF2-40B4-BE49-F238E27FC236}">
              <a16:creationId xmlns:a16="http://schemas.microsoft.com/office/drawing/2014/main" id="{B8FA1156-5B4A-433D-A0D8-139CD33E6D37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21" name="Line 182">
          <a:extLst>
            <a:ext uri="{FF2B5EF4-FFF2-40B4-BE49-F238E27FC236}">
              <a16:creationId xmlns:a16="http://schemas.microsoft.com/office/drawing/2014/main" id="{2C3EC83E-598D-46AE-A148-CADF7E77A1E2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22" name="Line 183">
          <a:extLst>
            <a:ext uri="{FF2B5EF4-FFF2-40B4-BE49-F238E27FC236}">
              <a16:creationId xmlns:a16="http://schemas.microsoft.com/office/drawing/2014/main" id="{E1396980-9E9A-4E91-9D0B-A1AA19E18D48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23" name="Line 184">
          <a:extLst>
            <a:ext uri="{FF2B5EF4-FFF2-40B4-BE49-F238E27FC236}">
              <a16:creationId xmlns:a16="http://schemas.microsoft.com/office/drawing/2014/main" id="{2D753BC1-4454-48CC-85E9-17BAA3C7047E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24" name="Line 185">
          <a:extLst>
            <a:ext uri="{FF2B5EF4-FFF2-40B4-BE49-F238E27FC236}">
              <a16:creationId xmlns:a16="http://schemas.microsoft.com/office/drawing/2014/main" id="{D129C3DC-0854-4634-9819-6FDF17A4501B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25" name="Line 186">
          <a:extLst>
            <a:ext uri="{FF2B5EF4-FFF2-40B4-BE49-F238E27FC236}">
              <a16:creationId xmlns:a16="http://schemas.microsoft.com/office/drawing/2014/main" id="{CE0D20FF-30E5-42E7-BB07-F8B2E46C496D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26" name="Line 187">
          <a:extLst>
            <a:ext uri="{FF2B5EF4-FFF2-40B4-BE49-F238E27FC236}">
              <a16:creationId xmlns:a16="http://schemas.microsoft.com/office/drawing/2014/main" id="{D2B92F77-4DA7-4C5A-BD50-6993AF1BD45C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27" name="Line 46">
          <a:extLst>
            <a:ext uri="{FF2B5EF4-FFF2-40B4-BE49-F238E27FC236}">
              <a16:creationId xmlns:a16="http://schemas.microsoft.com/office/drawing/2014/main" id="{C9DDD0F6-7831-4979-9360-262559939741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28" name="Line 47">
          <a:extLst>
            <a:ext uri="{FF2B5EF4-FFF2-40B4-BE49-F238E27FC236}">
              <a16:creationId xmlns:a16="http://schemas.microsoft.com/office/drawing/2014/main" id="{A822027E-1670-4A2D-88F0-95CD5DEC3B80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29" name="Line 48">
          <a:extLst>
            <a:ext uri="{FF2B5EF4-FFF2-40B4-BE49-F238E27FC236}">
              <a16:creationId xmlns:a16="http://schemas.microsoft.com/office/drawing/2014/main" id="{A02705A7-5574-4C7F-BF65-4D309E21A9F2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30" name="Line 49">
          <a:extLst>
            <a:ext uri="{FF2B5EF4-FFF2-40B4-BE49-F238E27FC236}">
              <a16:creationId xmlns:a16="http://schemas.microsoft.com/office/drawing/2014/main" id="{0D82C4EB-1B77-42A3-AD66-F5B9567423B4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31" name="Line 50">
          <a:extLst>
            <a:ext uri="{FF2B5EF4-FFF2-40B4-BE49-F238E27FC236}">
              <a16:creationId xmlns:a16="http://schemas.microsoft.com/office/drawing/2014/main" id="{53CF1E78-B240-431E-BB31-898DA144BFF9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32" name="Line 51">
          <a:extLst>
            <a:ext uri="{FF2B5EF4-FFF2-40B4-BE49-F238E27FC236}">
              <a16:creationId xmlns:a16="http://schemas.microsoft.com/office/drawing/2014/main" id="{ADF919B2-78C6-4396-A091-890FB7B8D472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33" name="Line 182">
          <a:extLst>
            <a:ext uri="{FF2B5EF4-FFF2-40B4-BE49-F238E27FC236}">
              <a16:creationId xmlns:a16="http://schemas.microsoft.com/office/drawing/2014/main" id="{93B6B7FE-0572-4EB1-ABB0-D4512FC72F6F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34" name="Line 183">
          <a:extLst>
            <a:ext uri="{FF2B5EF4-FFF2-40B4-BE49-F238E27FC236}">
              <a16:creationId xmlns:a16="http://schemas.microsoft.com/office/drawing/2014/main" id="{D838E8CB-6E2A-499E-8739-1B9DF8CBB082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35" name="Line 184">
          <a:extLst>
            <a:ext uri="{FF2B5EF4-FFF2-40B4-BE49-F238E27FC236}">
              <a16:creationId xmlns:a16="http://schemas.microsoft.com/office/drawing/2014/main" id="{C8DD9430-B615-4E40-BCB3-EE5887E452E3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36" name="Line 185">
          <a:extLst>
            <a:ext uri="{FF2B5EF4-FFF2-40B4-BE49-F238E27FC236}">
              <a16:creationId xmlns:a16="http://schemas.microsoft.com/office/drawing/2014/main" id="{60A6C479-B90D-4395-8FA9-EB92DC11918E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37" name="Line 186">
          <a:extLst>
            <a:ext uri="{FF2B5EF4-FFF2-40B4-BE49-F238E27FC236}">
              <a16:creationId xmlns:a16="http://schemas.microsoft.com/office/drawing/2014/main" id="{E9E48865-CF3C-4B2E-806C-47AA00201EA0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38" name="Line 187">
          <a:extLst>
            <a:ext uri="{FF2B5EF4-FFF2-40B4-BE49-F238E27FC236}">
              <a16:creationId xmlns:a16="http://schemas.microsoft.com/office/drawing/2014/main" id="{7951DB39-FCDC-4153-A6C3-024E10B776F7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39" name="Line 46">
          <a:extLst>
            <a:ext uri="{FF2B5EF4-FFF2-40B4-BE49-F238E27FC236}">
              <a16:creationId xmlns:a16="http://schemas.microsoft.com/office/drawing/2014/main" id="{9BB08ED4-7223-4710-8B65-566E3B51D0CE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40" name="Line 47">
          <a:extLst>
            <a:ext uri="{FF2B5EF4-FFF2-40B4-BE49-F238E27FC236}">
              <a16:creationId xmlns:a16="http://schemas.microsoft.com/office/drawing/2014/main" id="{7F7C2F28-6640-4799-B992-89EA08ECBF66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41" name="Line 48">
          <a:extLst>
            <a:ext uri="{FF2B5EF4-FFF2-40B4-BE49-F238E27FC236}">
              <a16:creationId xmlns:a16="http://schemas.microsoft.com/office/drawing/2014/main" id="{403CD3D0-468B-438E-8D79-B2DEEBD6FC68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42" name="Line 49">
          <a:extLst>
            <a:ext uri="{FF2B5EF4-FFF2-40B4-BE49-F238E27FC236}">
              <a16:creationId xmlns:a16="http://schemas.microsoft.com/office/drawing/2014/main" id="{2A7D38B8-8147-4C03-ABF6-E3E84A30E84C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43" name="Line 50">
          <a:extLst>
            <a:ext uri="{FF2B5EF4-FFF2-40B4-BE49-F238E27FC236}">
              <a16:creationId xmlns:a16="http://schemas.microsoft.com/office/drawing/2014/main" id="{00538400-4AD9-42AD-AFA4-6375696AECB4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44" name="Line 51">
          <a:extLst>
            <a:ext uri="{FF2B5EF4-FFF2-40B4-BE49-F238E27FC236}">
              <a16:creationId xmlns:a16="http://schemas.microsoft.com/office/drawing/2014/main" id="{EA34C276-AB0A-4F5F-B420-4EC7122C81B8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45" name="Line 182">
          <a:extLst>
            <a:ext uri="{FF2B5EF4-FFF2-40B4-BE49-F238E27FC236}">
              <a16:creationId xmlns:a16="http://schemas.microsoft.com/office/drawing/2014/main" id="{7BB04D02-BBD3-4E00-9FD6-367A206A8C49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46" name="Line 183">
          <a:extLst>
            <a:ext uri="{FF2B5EF4-FFF2-40B4-BE49-F238E27FC236}">
              <a16:creationId xmlns:a16="http://schemas.microsoft.com/office/drawing/2014/main" id="{18D9F243-222C-4E27-B31C-E7F757110196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47" name="Line 184">
          <a:extLst>
            <a:ext uri="{FF2B5EF4-FFF2-40B4-BE49-F238E27FC236}">
              <a16:creationId xmlns:a16="http://schemas.microsoft.com/office/drawing/2014/main" id="{2CBEC157-14B8-4243-B04F-6298DF108483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48" name="Line 185">
          <a:extLst>
            <a:ext uri="{FF2B5EF4-FFF2-40B4-BE49-F238E27FC236}">
              <a16:creationId xmlns:a16="http://schemas.microsoft.com/office/drawing/2014/main" id="{DFC4DBC7-FF30-4B2B-86C9-E9B462C70F78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49" name="Line 186">
          <a:extLst>
            <a:ext uri="{FF2B5EF4-FFF2-40B4-BE49-F238E27FC236}">
              <a16:creationId xmlns:a16="http://schemas.microsoft.com/office/drawing/2014/main" id="{7B9995C1-63B3-48A6-B7A8-5F824784BA56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50" name="Line 187">
          <a:extLst>
            <a:ext uri="{FF2B5EF4-FFF2-40B4-BE49-F238E27FC236}">
              <a16:creationId xmlns:a16="http://schemas.microsoft.com/office/drawing/2014/main" id="{CAC82EDD-60A1-4035-A8FA-FE394F179ED6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51" name="Line 46">
          <a:extLst>
            <a:ext uri="{FF2B5EF4-FFF2-40B4-BE49-F238E27FC236}">
              <a16:creationId xmlns:a16="http://schemas.microsoft.com/office/drawing/2014/main" id="{E4BB8481-3BE7-487C-98BA-5837CF33D4B3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52" name="Line 47">
          <a:extLst>
            <a:ext uri="{FF2B5EF4-FFF2-40B4-BE49-F238E27FC236}">
              <a16:creationId xmlns:a16="http://schemas.microsoft.com/office/drawing/2014/main" id="{B109A805-2EA8-49C3-AB97-A96A6074BB3F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53" name="Line 48">
          <a:extLst>
            <a:ext uri="{FF2B5EF4-FFF2-40B4-BE49-F238E27FC236}">
              <a16:creationId xmlns:a16="http://schemas.microsoft.com/office/drawing/2014/main" id="{386C0FBF-96C2-4E82-92DE-FF49924CBD99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54" name="Line 49">
          <a:extLst>
            <a:ext uri="{FF2B5EF4-FFF2-40B4-BE49-F238E27FC236}">
              <a16:creationId xmlns:a16="http://schemas.microsoft.com/office/drawing/2014/main" id="{34F4C451-E781-4EE6-8231-48654F188571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55" name="Line 50">
          <a:extLst>
            <a:ext uri="{FF2B5EF4-FFF2-40B4-BE49-F238E27FC236}">
              <a16:creationId xmlns:a16="http://schemas.microsoft.com/office/drawing/2014/main" id="{DD91C98A-6CC6-4BB0-A4B1-79DC4F68D717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56" name="Line 51">
          <a:extLst>
            <a:ext uri="{FF2B5EF4-FFF2-40B4-BE49-F238E27FC236}">
              <a16:creationId xmlns:a16="http://schemas.microsoft.com/office/drawing/2014/main" id="{A0D91FC1-3759-43DE-9128-695B1AAC7425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57" name="Line 182">
          <a:extLst>
            <a:ext uri="{FF2B5EF4-FFF2-40B4-BE49-F238E27FC236}">
              <a16:creationId xmlns:a16="http://schemas.microsoft.com/office/drawing/2014/main" id="{5C750006-65CA-4DF6-8E2D-77ED73E44A98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58" name="Line 183">
          <a:extLst>
            <a:ext uri="{FF2B5EF4-FFF2-40B4-BE49-F238E27FC236}">
              <a16:creationId xmlns:a16="http://schemas.microsoft.com/office/drawing/2014/main" id="{0C67171D-E26E-4294-8A80-18C7FDC88B08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59" name="Line 184">
          <a:extLst>
            <a:ext uri="{FF2B5EF4-FFF2-40B4-BE49-F238E27FC236}">
              <a16:creationId xmlns:a16="http://schemas.microsoft.com/office/drawing/2014/main" id="{6A7286FB-E9F2-4338-93FE-1191DA6C348B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60" name="Line 185">
          <a:extLst>
            <a:ext uri="{FF2B5EF4-FFF2-40B4-BE49-F238E27FC236}">
              <a16:creationId xmlns:a16="http://schemas.microsoft.com/office/drawing/2014/main" id="{5B97CA5F-8151-4027-A7BD-59EC6164D747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61" name="Line 186">
          <a:extLst>
            <a:ext uri="{FF2B5EF4-FFF2-40B4-BE49-F238E27FC236}">
              <a16:creationId xmlns:a16="http://schemas.microsoft.com/office/drawing/2014/main" id="{9AAA2874-1F1D-44B0-BC51-0B568CADB125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62" name="Line 187">
          <a:extLst>
            <a:ext uri="{FF2B5EF4-FFF2-40B4-BE49-F238E27FC236}">
              <a16:creationId xmlns:a16="http://schemas.microsoft.com/office/drawing/2014/main" id="{9286FEC4-3B2F-4C58-BEF8-AF49BAA0DA36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63" name="Line 46">
          <a:extLst>
            <a:ext uri="{FF2B5EF4-FFF2-40B4-BE49-F238E27FC236}">
              <a16:creationId xmlns:a16="http://schemas.microsoft.com/office/drawing/2014/main" id="{FC1DEE5D-DD54-49FF-8EF7-DF62F84DE86C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64" name="Line 47">
          <a:extLst>
            <a:ext uri="{FF2B5EF4-FFF2-40B4-BE49-F238E27FC236}">
              <a16:creationId xmlns:a16="http://schemas.microsoft.com/office/drawing/2014/main" id="{7D2EAA22-7E58-440F-A2D4-F1DD9D4A54BC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65" name="Line 48">
          <a:extLst>
            <a:ext uri="{FF2B5EF4-FFF2-40B4-BE49-F238E27FC236}">
              <a16:creationId xmlns:a16="http://schemas.microsoft.com/office/drawing/2014/main" id="{55C05B81-A890-4C0B-BE33-84AE9751BC77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66" name="Line 49">
          <a:extLst>
            <a:ext uri="{FF2B5EF4-FFF2-40B4-BE49-F238E27FC236}">
              <a16:creationId xmlns:a16="http://schemas.microsoft.com/office/drawing/2014/main" id="{BFAE883A-8823-4E2E-897E-CBB57168DC8D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67" name="Line 50">
          <a:extLst>
            <a:ext uri="{FF2B5EF4-FFF2-40B4-BE49-F238E27FC236}">
              <a16:creationId xmlns:a16="http://schemas.microsoft.com/office/drawing/2014/main" id="{BAEC0F37-C9C1-455F-8C4C-0844FE210933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68" name="Line 51">
          <a:extLst>
            <a:ext uri="{FF2B5EF4-FFF2-40B4-BE49-F238E27FC236}">
              <a16:creationId xmlns:a16="http://schemas.microsoft.com/office/drawing/2014/main" id="{09319F09-C0E9-4FC7-99B6-B77DEEF33956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69" name="Line 182">
          <a:extLst>
            <a:ext uri="{FF2B5EF4-FFF2-40B4-BE49-F238E27FC236}">
              <a16:creationId xmlns:a16="http://schemas.microsoft.com/office/drawing/2014/main" id="{3BFFE7FD-5B9A-4900-9550-49166C2AD567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70" name="Line 183">
          <a:extLst>
            <a:ext uri="{FF2B5EF4-FFF2-40B4-BE49-F238E27FC236}">
              <a16:creationId xmlns:a16="http://schemas.microsoft.com/office/drawing/2014/main" id="{3712EF32-78B9-40E9-8305-D0122BDB8CBB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71" name="Line 184">
          <a:extLst>
            <a:ext uri="{FF2B5EF4-FFF2-40B4-BE49-F238E27FC236}">
              <a16:creationId xmlns:a16="http://schemas.microsoft.com/office/drawing/2014/main" id="{3CE88F02-91D7-4480-B2FB-F59B26374B0C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72" name="Line 185">
          <a:extLst>
            <a:ext uri="{FF2B5EF4-FFF2-40B4-BE49-F238E27FC236}">
              <a16:creationId xmlns:a16="http://schemas.microsoft.com/office/drawing/2014/main" id="{EC4D3ABA-E0A1-4AF3-ABB3-EB0DDD310031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73" name="Line 186">
          <a:extLst>
            <a:ext uri="{FF2B5EF4-FFF2-40B4-BE49-F238E27FC236}">
              <a16:creationId xmlns:a16="http://schemas.microsoft.com/office/drawing/2014/main" id="{71F6EFE6-B6AF-4BA9-86E3-CB0D6F4FD537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174" name="Line 187">
          <a:extLst>
            <a:ext uri="{FF2B5EF4-FFF2-40B4-BE49-F238E27FC236}">
              <a16:creationId xmlns:a16="http://schemas.microsoft.com/office/drawing/2014/main" id="{B182349B-C182-4A73-8D55-60A042E7B754}"/>
            </a:ext>
          </a:extLst>
        </xdr:cNvPr>
        <xdr:cNvSpPr>
          <a:spLocks noChangeShapeType="1"/>
        </xdr:cNvSpPr>
      </xdr:nvSpPr>
      <xdr:spPr bwMode="auto">
        <a:xfrm>
          <a:off x="11020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75" name="Line 46">
          <a:extLst>
            <a:ext uri="{FF2B5EF4-FFF2-40B4-BE49-F238E27FC236}">
              <a16:creationId xmlns:a16="http://schemas.microsoft.com/office/drawing/2014/main" id="{F5CD05AD-6823-4690-9A30-55524A861ECB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76" name="Line 47">
          <a:extLst>
            <a:ext uri="{FF2B5EF4-FFF2-40B4-BE49-F238E27FC236}">
              <a16:creationId xmlns:a16="http://schemas.microsoft.com/office/drawing/2014/main" id="{865363BE-A95D-4829-9F66-AF8A0E627F06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77" name="Line 48">
          <a:extLst>
            <a:ext uri="{FF2B5EF4-FFF2-40B4-BE49-F238E27FC236}">
              <a16:creationId xmlns:a16="http://schemas.microsoft.com/office/drawing/2014/main" id="{D052FCAF-C0DB-4A24-B009-AE2C2E3CFD83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78" name="Line 49">
          <a:extLst>
            <a:ext uri="{FF2B5EF4-FFF2-40B4-BE49-F238E27FC236}">
              <a16:creationId xmlns:a16="http://schemas.microsoft.com/office/drawing/2014/main" id="{D4463FE8-384F-4D7B-A2E5-11DFEBB69212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79" name="Line 50">
          <a:extLst>
            <a:ext uri="{FF2B5EF4-FFF2-40B4-BE49-F238E27FC236}">
              <a16:creationId xmlns:a16="http://schemas.microsoft.com/office/drawing/2014/main" id="{759E4344-2820-4B2A-B88E-8CF1F6C5BE5F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80" name="Line 51">
          <a:extLst>
            <a:ext uri="{FF2B5EF4-FFF2-40B4-BE49-F238E27FC236}">
              <a16:creationId xmlns:a16="http://schemas.microsoft.com/office/drawing/2014/main" id="{6D96E76F-A2A0-44DF-A68E-F91C75C736D5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81" name="Line 182">
          <a:extLst>
            <a:ext uri="{FF2B5EF4-FFF2-40B4-BE49-F238E27FC236}">
              <a16:creationId xmlns:a16="http://schemas.microsoft.com/office/drawing/2014/main" id="{935029CC-BA43-4567-B23E-6BE63AB2FA28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82" name="Line 183">
          <a:extLst>
            <a:ext uri="{FF2B5EF4-FFF2-40B4-BE49-F238E27FC236}">
              <a16:creationId xmlns:a16="http://schemas.microsoft.com/office/drawing/2014/main" id="{8489DA5F-C095-4175-B0D1-978D49EFBA63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83" name="Line 184">
          <a:extLst>
            <a:ext uri="{FF2B5EF4-FFF2-40B4-BE49-F238E27FC236}">
              <a16:creationId xmlns:a16="http://schemas.microsoft.com/office/drawing/2014/main" id="{4BDDEE4F-3122-4086-8018-6C510FF3ED36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84" name="Line 185">
          <a:extLst>
            <a:ext uri="{FF2B5EF4-FFF2-40B4-BE49-F238E27FC236}">
              <a16:creationId xmlns:a16="http://schemas.microsoft.com/office/drawing/2014/main" id="{275071B4-C49A-4C9A-8E0B-3925B28732BF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85" name="Line 186">
          <a:extLst>
            <a:ext uri="{FF2B5EF4-FFF2-40B4-BE49-F238E27FC236}">
              <a16:creationId xmlns:a16="http://schemas.microsoft.com/office/drawing/2014/main" id="{F7740FB9-2999-46F9-BDE0-1DB004E388CB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86" name="Line 187">
          <a:extLst>
            <a:ext uri="{FF2B5EF4-FFF2-40B4-BE49-F238E27FC236}">
              <a16:creationId xmlns:a16="http://schemas.microsoft.com/office/drawing/2014/main" id="{0BAE3602-BD8B-460F-9C50-AD8D8DF38681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87" name="Line 46">
          <a:extLst>
            <a:ext uri="{FF2B5EF4-FFF2-40B4-BE49-F238E27FC236}">
              <a16:creationId xmlns:a16="http://schemas.microsoft.com/office/drawing/2014/main" id="{C7A268C2-94C2-4940-853A-AB20FC55A36C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88" name="Line 47">
          <a:extLst>
            <a:ext uri="{FF2B5EF4-FFF2-40B4-BE49-F238E27FC236}">
              <a16:creationId xmlns:a16="http://schemas.microsoft.com/office/drawing/2014/main" id="{07E3E9A6-1974-44DE-B3B7-3A55F9E8A9A6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89" name="Line 48">
          <a:extLst>
            <a:ext uri="{FF2B5EF4-FFF2-40B4-BE49-F238E27FC236}">
              <a16:creationId xmlns:a16="http://schemas.microsoft.com/office/drawing/2014/main" id="{89B5106B-A6AA-41FC-9F45-F442B0A010A8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90" name="Line 49">
          <a:extLst>
            <a:ext uri="{FF2B5EF4-FFF2-40B4-BE49-F238E27FC236}">
              <a16:creationId xmlns:a16="http://schemas.microsoft.com/office/drawing/2014/main" id="{139DE761-84F3-446B-9D51-46A5C121417C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91" name="Line 50">
          <a:extLst>
            <a:ext uri="{FF2B5EF4-FFF2-40B4-BE49-F238E27FC236}">
              <a16:creationId xmlns:a16="http://schemas.microsoft.com/office/drawing/2014/main" id="{8D49C02B-9371-40D3-83B3-00BC7B7DC9A2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92" name="Line 51">
          <a:extLst>
            <a:ext uri="{FF2B5EF4-FFF2-40B4-BE49-F238E27FC236}">
              <a16:creationId xmlns:a16="http://schemas.microsoft.com/office/drawing/2014/main" id="{AFF9A9C5-BBB0-4C9F-BA9D-9DA1940FD793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93" name="Line 182">
          <a:extLst>
            <a:ext uri="{FF2B5EF4-FFF2-40B4-BE49-F238E27FC236}">
              <a16:creationId xmlns:a16="http://schemas.microsoft.com/office/drawing/2014/main" id="{099DD320-F347-497E-97FF-785087082F38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94" name="Line 183">
          <a:extLst>
            <a:ext uri="{FF2B5EF4-FFF2-40B4-BE49-F238E27FC236}">
              <a16:creationId xmlns:a16="http://schemas.microsoft.com/office/drawing/2014/main" id="{3941168E-49A4-4F7D-BA4C-FCD95BF629A0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95" name="Line 184">
          <a:extLst>
            <a:ext uri="{FF2B5EF4-FFF2-40B4-BE49-F238E27FC236}">
              <a16:creationId xmlns:a16="http://schemas.microsoft.com/office/drawing/2014/main" id="{4EDD776E-4EB6-48B3-B579-4B682D1A2D6E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96" name="Line 185">
          <a:extLst>
            <a:ext uri="{FF2B5EF4-FFF2-40B4-BE49-F238E27FC236}">
              <a16:creationId xmlns:a16="http://schemas.microsoft.com/office/drawing/2014/main" id="{52B0A296-D6D3-4B55-A9F0-719A022E5CB1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97" name="Line 186">
          <a:extLst>
            <a:ext uri="{FF2B5EF4-FFF2-40B4-BE49-F238E27FC236}">
              <a16:creationId xmlns:a16="http://schemas.microsoft.com/office/drawing/2014/main" id="{14809B54-7E1A-49D8-9AB7-EFB8DB2DA7D1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198" name="Line 187">
          <a:extLst>
            <a:ext uri="{FF2B5EF4-FFF2-40B4-BE49-F238E27FC236}">
              <a16:creationId xmlns:a16="http://schemas.microsoft.com/office/drawing/2014/main" id="{64D89D7B-755F-41A3-914D-ECE40849A90D}"/>
            </a:ext>
          </a:extLst>
        </xdr:cNvPr>
        <xdr:cNvSpPr>
          <a:spLocks noChangeShapeType="1"/>
        </xdr:cNvSpPr>
      </xdr:nvSpPr>
      <xdr:spPr bwMode="auto">
        <a:xfrm>
          <a:off x="13306425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122</xdr:row>
      <xdr:rowOff>0</xdr:rowOff>
    </xdr:from>
    <xdr:ext cx="1600770" cy="333376"/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id="{BF18212D-6805-4038-89F4-D86E40643677}"/>
            </a:ext>
          </a:extLst>
        </xdr:cNvPr>
        <xdr:cNvSpPr txBox="1">
          <a:spLocks noChangeArrowheads="1"/>
        </xdr:cNvSpPr>
      </xdr:nvSpPr>
      <xdr:spPr bwMode="auto">
        <a:xfrm>
          <a:off x="14363700" y="375761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122</xdr:row>
      <xdr:rowOff>0</xdr:rowOff>
    </xdr:from>
    <xdr:ext cx="1600770" cy="333376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59C1319C-40FC-4601-9410-8CB7955FC46E}"/>
            </a:ext>
          </a:extLst>
        </xdr:cNvPr>
        <xdr:cNvSpPr txBox="1">
          <a:spLocks noChangeArrowheads="1"/>
        </xdr:cNvSpPr>
      </xdr:nvSpPr>
      <xdr:spPr bwMode="auto">
        <a:xfrm>
          <a:off x="14363700" y="375761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122</xdr:row>
      <xdr:rowOff>0</xdr:rowOff>
    </xdr:from>
    <xdr:ext cx="1600770" cy="333376"/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FC9D5F00-2CED-4177-A2BE-E01CFD38C4A4}"/>
            </a:ext>
          </a:extLst>
        </xdr:cNvPr>
        <xdr:cNvSpPr txBox="1">
          <a:spLocks noChangeArrowheads="1"/>
        </xdr:cNvSpPr>
      </xdr:nvSpPr>
      <xdr:spPr bwMode="auto">
        <a:xfrm>
          <a:off x="14363700" y="375761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122</xdr:row>
      <xdr:rowOff>0</xdr:rowOff>
    </xdr:from>
    <xdr:ext cx="1600770" cy="333376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1D76B0B2-B9F2-4766-B532-6915C42AB232}"/>
            </a:ext>
          </a:extLst>
        </xdr:cNvPr>
        <xdr:cNvSpPr txBox="1">
          <a:spLocks noChangeArrowheads="1"/>
        </xdr:cNvSpPr>
      </xdr:nvSpPr>
      <xdr:spPr bwMode="auto">
        <a:xfrm>
          <a:off x="14363700" y="375761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03" name="Line 46">
          <a:extLst>
            <a:ext uri="{FF2B5EF4-FFF2-40B4-BE49-F238E27FC236}">
              <a16:creationId xmlns:a16="http://schemas.microsoft.com/office/drawing/2014/main" id="{90666194-0C5A-47BD-863C-679CFF8B544F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04" name="Line 47">
          <a:extLst>
            <a:ext uri="{FF2B5EF4-FFF2-40B4-BE49-F238E27FC236}">
              <a16:creationId xmlns:a16="http://schemas.microsoft.com/office/drawing/2014/main" id="{0479C892-D978-48BB-98AD-2418AC181FE5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05" name="Line 48">
          <a:extLst>
            <a:ext uri="{FF2B5EF4-FFF2-40B4-BE49-F238E27FC236}">
              <a16:creationId xmlns:a16="http://schemas.microsoft.com/office/drawing/2014/main" id="{1E50D442-E830-4F18-B3DF-EE7E9DF909FB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06" name="Line 49">
          <a:extLst>
            <a:ext uri="{FF2B5EF4-FFF2-40B4-BE49-F238E27FC236}">
              <a16:creationId xmlns:a16="http://schemas.microsoft.com/office/drawing/2014/main" id="{452A20F1-F449-4EE5-B498-C991AA373297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07" name="Line 50">
          <a:extLst>
            <a:ext uri="{FF2B5EF4-FFF2-40B4-BE49-F238E27FC236}">
              <a16:creationId xmlns:a16="http://schemas.microsoft.com/office/drawing/2014/main" id="{7EADF54D-1113-4762-8F68-30730E10F81C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08" name="Line 51">
          <a:extLst>
            <a:ext uri="{FF2B5EF4-FFF2-40B4-BE49-F238E27FC236}">
              <a16:creationId xmlns:a16="http://schemas.microsoft.com/office/drawing/2014/main" id="{4FE417EC-279E-4583-B897-D6ED19A8A699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09" name="Line 182">
          <a:extLst>
            <a:ext uri="{FF2B5EF4-FFF2-40B4-BE49-F238E27FC236}">
              <a16:creationId xmlns:a16="http://schemas.microsoft.com/office/drawing/2014/main" id="{E81594AE-E14E-4526-8273-8107786568C0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10" name="Line 183">
          <a:extLst>
            <a:ext uri="{FF2B5EF4-FFF2-40B4-BE49-F238E27FC236}">
              <a16:creationId xmlns:a16="http://schemas.microsoft.com/office/drawing/2014/main" id="{6AE39ED3-35A5-4B3A-B0E0-267C49D6F481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11" name="Line 184">
          <a:extLst>
            <a:ext uri="{FF2B5EF4-FFF2-40B4-BE49-F238E27FC236}">
              <a16:creationId xmlns:a16="http://schemas.microsoft.com/office/drawing/2014/main" id="{F11E19D0-9B69-40CD-8705-D2BC75099369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12" name="Line 185">
          <a:extLst>
            <a:ext uri="{FF2B5EF4-FFF2-40B4-BE49-F238E27FC236}">
              <a16:creationId xmlns:a16="http://schemas.microsoft.com/office/drawing/2014/main" id="{29B4C796-ED61-48D3-8740-F3AE9421B699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13" name="Line 186">
          <a:extLst>
            <a:ext uri="{FF2B5EF4-FFF2-40B4-BE49-F238E27FC236}">
              <a16:creationId xmlns:a16="http://schemas.microsoft.com/office/drawing/2014/main" id="{D8E24905-E215-4035-9680-844002E38AF0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14" name="Line 187">
          <a:extLst>
            <a:ext uri="{FF2B5EF4-FFF2-40B4-BE49-F238E27FC236}">
              <a16:creationId xmlns:a16="http://schemas.microsoft.com/office/drawing/2014/main" id="{B50DDE61-31F8-4627-A56A-5E0C3ABE0F1A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15" name="Line 46">
          <a:extLst>
            <a:ext uri="{FF2B5EF4-FFF2-40B4-BE49-F238E27FC236}">
              <a16:creationId xmlns:a16="http://schemas.microsoft.com/office/drawing/2014/main" id="{C07ED252-7139-44AD-8721-D6CF0BF65EAC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16" name="Line 47">
          <a:extLst>
            <a:ext uri="{FF2B5EF4-FFF2-40B4-BE49-F238E27FC236}">
              <a16:creationId xmlns:a16="http://schemas.microsoft.com/office/drawing/2014/main" id="{52EDDC1E-B286-4272-AC7C-67791DCFB722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17" name="Line 48">
          <a:extLst>
            <a:ext uri="{FF2B5EF4-FFF2-40B4-BE49-F238E27FC236}">
              <a16:creationId xmlns:a16="http://schemas.microsoft.com/office/drawing/2014/main" id="{A1FE22B5-B648-4AD6-AB1D-E09E961971FA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18" name="Line 49">
          <a:extLst>
            <a:ext uri="{FF2B5EF4-FFF2-40B4-BE49-F238E27FC236}">
              <a16:creationId xmlns:a16="http://schemas.microsoft.com/office/drawing/2014/main" id="{C8F1F6E9-EA80-4483-84C9-3F4BF5D25F4D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19" name="Line 50">
          <a:extLst>
            <a:ext uri="{FF2B5EF4-FFF2-40B4-BE49-F238E27FC236}">
              <a16:creationId xmlns:a16="http://schemas.microsoft.com/office/drawing/2014/main" id="{7179690A-F1CA-4107-A216-D8E84CAA836D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20" name="Line 51">
          <a:extLst>
            <a:ext uri="{FF2B5EF4-FFF2-40B4-BE49-F238E27FC236}">
              <a16:creationId xmlns:a16="http://schemas.microsoft.com/office/drawing/2014/main" id="{21FCC383-70F0-4BB5-BC1A-783F9771F629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21" name="Line 182">
          <a:extLst>
            <a:ext uri="{FF2B5EF4-FFF2-40B4-BE49-F238E27FC236}">
              <a16:creationId xmlns:a16="http://schemas.microsoft.com/office/drawing/2014/main" id="{D5EC24F7-1D49-47CE-9223-00DA9554E3B2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22" name="Line 183">
          <a:extLst>
            <a:ext uri="{FF2B5EF4-FFF2-40B4-BE49-F238E27FC236}">
              <a16:creationId xmlns:a16="http://schemas.microsoft.com/office/drawing/2014/main" id="{F843EABE-20B7-4017-857B-2C15F8C22872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23" name="Line 184">
          <a:extLst>
            <a:ext uri="{FF2B5EF4-FFF2-40B4-BE49-F238E27FC236}">
              <a16:creationId xmlns:a16="http://schemas.microsoft.com/office/drawing/2014/main" id="{D8F82DE9-8359-477D-A7AC-94733C9FFEFD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24" name="Line 185">
          <a:extLst>
            <a:ext uri="{FF2B5EF4-FFF2-40B4-BE49-F238E27FC236}">
              <a16:creationId xmlns:a16="http://schemas.microsoft.com/office/drawing/2014/main" id="{AD6FDE6E-8329-429C-8AB5-57A1398B3BE7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25" name="Line 186">
          <a:extLst>
            <a:ext uri="{FF2B5EF4-FFF2-40B4-BE49-F238E27FC236}">
              <a16:creationId xmlns:a16="http://schemas.microsoft.com/office/drawing/2014/main" id="{467F9FAC-A7D5-4DC1-A37B-07DC965880C6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26" name="Line 187">
          <a:extLst>
            <a:ext uri="{FF2B5EF4-FFF2-40B4-BE49-F238E27FC236}">
              <a16:creationId xmlns:a16="http://schemas.microsoft.com/office/drawing/2014/main" id="{A03BCFAC-B25E-41A6-AE3C-DAEA16B9A991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27" name="Line 46">
          <a:extLst>
            <a:ext uri="{FF2B5EF4-FFF2-40B4-BE49-F238E27FC236}">
              <a16:creationId xmlns:a16="http://schemas.microsoft.com/office/drawing/2014/main" id="{262F46EB-A94A-4610-88F6-764D3D66E6CA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28" name="Line 47">
          <a:extLst>
            <a:ext uri="{FF2B5EF4-FFF2-40B4-BE49-F238E27FC236}">
              <a16:creationId xmlns:a16="http://schemas.microsoft.com/office/drawing/2014/main" id="{674D6687-090C-4899-A0AA-81F5B669B021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29" name="Line 48">
          <a:extLst>
            <a:ext uri="{FF2B5EF4-FFF2-40B4-BE49-F238E27FC236}">
              <a16:creationId xmlns:a16="http://schemas.microsoft.com/office/drawing/2014/main" id="{92268899-3A4D-4185-A992-198B0A9CF4F4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30" name="Line 49">
          <a:extLst>
            <a:ext uri="{FF2B5EF4-FFF2-40B4-BE49-F238E27FC236}">
              <a16:creationId xmlns:a16="http://schemas.microsoft.com/office/drawing/2014/main" id="{7F73B430-7C53-4905-9C1D-3A5EB440D320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31" name="Line 50">
          <a:extLst>
            <a:ext uri="{FF2B5EF4-FFF2-40B4-BE49-F238E27FC236}">
              <a16:creationId xmlns:a16="http://schemas.microsoft.com/office/drawing/2014/main" id="{4B8CF0C3-D9A4-4720-A7A0-B7D383444387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32" name="Line 51">
          <a:extLst>
            <a:ext uri="{FF2B5EF4-FFF2-40B4-BE49-F238E27FC236}">
              <a16:creationId xmlns:a16="http://schemas.microsoft.com/office/drawing/2014/main" id="{50E1287C-6C08-4FDF-A4FF-DCE281B7BEBF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33" name="Line 182">
          <a:extLst>
            <a:ext uri="{FF2B5EF4-FFF2-40B4-BE49-F238E27FC236}">
              <a16:creationId xmlns:a16="http://schemas.microsoft.com/office/drawing/2014/main" id="{B2A42829-5C99-4620-9A62-A4823A4AEE2B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34" name="Line 183">
          <a:extLst>
            <a:ext uri="{FF2B5EF4-FFF2-40B4-BE49-F238E27FC236}">
              <a16:creationId xmlns:a16="http://schemas.microsoft.com/office/drawing/2014/main" id="{7DE7D183-9724-46D0-92F8-7B958AFE1C70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35" name="Line 184">
          <a:extLst>
            <a:ext uri="{FF2B5EF4-FFF2-40B4-BE49-F238E27FC236}">
              <a16:creationId xmlns:a16="http://schemas.microsoft.com/office/drawing/2014/main" id="{E470A919-8435-433A-8076-6DDF2CB9BEDF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36" name="Line 185">
          <a:extLst>
            <a:ext uri="{FF2B5EF4-FFF2-40B4-BE49-F238E27FC236}">
              <a16:creationId xmlns:a16="http://schemas.microsoft.com/office/drawing/2014/main" id="{62919C51-A17F-4F9D-93FE-DF753F38606F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37" name="Line 186">
          <a:extLst>
            <a:ext uri="{FF2B5EF4-FFF2-40B4-BE49-F238E27FC236}">
              <a16:creationId xmlns:a16="http://schemas.microsoft.com/office/drawing/2014/main" id="{BC6BB437-54F9-4105-AA33-CE2398A8E6EE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38" name="Line 187">
          <a:extLst>
            <a:ext uri="{FF2B5EF4-FFF2-40B4-BE49-F238E27FC236}">
              <a16:creationId xmlns:a16="http://schemas.microsoft.com/office/drawing/2014/main" id="{09D3EAEA-14BC-4D7D-AB72-71B4433C4CDC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39" name="Line 46">
          <a:extLst>
            <a:ext uri="{FF2B5EF4-FFF2-40B4-BE49-F238E27FC236}">
              <a16:creationId xmlns:a16="http://schemas.microsoft.com/office/drawing/2014/main" id="{5BAB36D1-4124-4D59-9F6D-BA5F013B2BA6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40" name="Line 47">
          <a:extLst>
            <a:ext uri="{FF2B5EF4-FFF2-40B4-BE49-F238E27FC236}">
              <a16:creationId xmlns:a16="http://schemas.microsoft.com/office/drawing/2014/main" id="{39DD62CC-7390-4CD2-B3AC-E1A466AC32F8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41" name="Line 48">
          <a:extLst>
            <a:ext uri="{FF2B5EF4-FFF2-40B4-BE49-F238E27FC236}">
              <a16:creationId xmlns:a16="http://schemas.microsoft.com/office/drawing/2014/main" id="{69A36E35-8A1A-4E17-A092-F4DEFF5AF2E0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42" name="Line 49">
          <a:extLst>
            <a:ext uri="{FF2B5EF4-FFF2-40B4-BE49-F238E27FC236}">
              <a16:creationId xmlns:a16="http://schemas.microsoft.com/office/drawing/2014/main" id="{8A46688E-0FC7-4B00-8232-031AA68A3BDD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43" name="Line 50">
          <a:extLst>
            <a:ext uri="{FF2B5EF4-FFF2-40B4-BE49-F238E27FC236}">
              <a16:creationId xmlns:a16="http://schemas.microsoft.com/office/drawing/2014/main" id="{1BBB4B0E-272E-4622-9CCB-56760F236828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44" name="Line 51">
          <a:extLst>
            <a:ext uri="{FF2B5EF4-FFF2-40B4-BE49-F238E27FC236}">
              <a16:creationId xmlns:a16="http://schemas.microsoft.com/office/drawing/2014/main" id="{E12B4201-2B44-4C13-A854-39744FE76C8B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45" name="Line 182">
          <a:extLst>
            <a:ext uri="{FF2B5EF4-FFF2-40B4-BE49-F238E27FC236}">
              <a16:creationId xmlns:a16="http://schemas.microsoft.com/office/drawing/2014/main" id="{DF81A079-3491-4360-9366-B81DC2642A60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46" name="Line 183">
          <a:extLst>
            <a:ext uri="{FF2B5EF4-FFF2-40B4-BE49-F238E27FC236}">
              <a16:creationId xmlns:a16="http://schemas.microsoft.com/office/drawing/2014/main" id="{CD157DAB-F1D3-48DE-86D2-8EFEAEFE3C58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47" name="Line 184">
          <a:extLst>
            <a:ext uri="{FF2B5EF4-FFF2-40B4-BE49-F238E27FC236}">
              <a16:creationId xmlns:a16="http://schemas.microsoft.com/office/drawing/2014/main" id="{742B50B9-D8E7-4B53-94FB-F46CFC817C68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48" name="Line 185">
          <a:extLst>
            <a:ext uri="{FF2B5EF4-FFF2-40B4-BE49-F238E27FC236}">
              <a16:creationId xmlns:a16="http://schemas.microsoft.com/office/drawing/2014/main" id="{3BEDFD8B-2524-42E4-A648-1AB474066A69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49" name="Line 186">
          <a:extLst>
            <a:ext uri="{FF2B5EF4-FFF2-40B4-BE49-F238E27FC236}">
              <a16:creationId xmlns:a16="http://schemas.microsoft.com/office/drawing/2014/main" id="{A531DE5B-B67D-45AE-9636-A3C7E18B4382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54</xdr:row>
      <xdr:rowOff>0</xdr:rowOff>
    </xdr:from>
    <xdr:to>
      <xdr:col>8</xdr:col>
      <xdr:colOff>0</xdr:colOff>
      <xdr:row>54</xdr:row>
      <xdr:rowOff>0</xdr:rowOff>
    </xdr:to>
    <xdr:sp macro="" textlink="">
      <xdr:nvSpPr>
        <xdr:cNvPr id="250" name="Line 187">
          <a:extLst>
            <a:ext uri="{FF2B5EF4-FFF2-40B4-BE49-F238E27FC236}">
              <a16:creationId xmlns:a16="http://schemas.microsoft.com/office/drawing/2014/main" id="{C2EA03FA-3C97-4795-AFC4-1E02937F5A6D}"/>
            </a:ext>
          </a:extLst>
        </xdr:cNvPr>
        <xdr:cNvSpPr>
          <a:spLocks noChangeShapeType="1"/>
        </xdr:cNvSpPr>
      </xdr:nvSpPr>
      <xdr:spPr bwMode="auto">
        <a:xfrm>
          <a:off x="11020425" y="1622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51" name="Line 46">
          <a:extLst>
            <a:ext uri="{FF2B5EF4-FFF2-40B4-BE49-F238E27FC236}">
              <a16:creationId xmlns:a16="http://schemas.microsoft.com/office/drawing/2014/main" id="{BCDD6C9E-F155-4632-92AC-5D1E2D49B27D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52" name="Line 47">
          <a:extLst>
            <a:ext uri="{FF2B5EF4-FFF2-40B4-BE49-F238E27FC236}">
              <a16:creationId xmlns:a16="http://schemas.microsoft.com/office/drawing/2014/main" id="{2D96E684-DFA5-4728-ABE5-77521A81BD1B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53" name="Line 48">
          <a:extLst>
            <a:ext uri="{FF2B5EF4-FFF2-40B4-BE49-F238E27FC236}">
              <a16:creationId xmlns:a16="http://schemas.microsoft.com/office/drawing/2014/main" id="{0A992625-126F-4423-B24A-82B25CC1B238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54" name="Line 49">
          <a:extLst>
            <a:ext uri="{FF2B5EF4-FFF2-40B4-BE49-F238E27FC236}">
              <a16:creationId xmlns:a16="http://schemas.microsoft.com/office/drawing/2014/main" id="{B08EC159-F6B9-4917-8502-9FAA27A56677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55" name="Line 50">
          <a:extLst>
            <a:ext uri="{FF2B5EF4-FFF2-40B4-BE49-F238E27FC236}">
              <a16:creationId xmlns:a16="http://schemas.microsoft.com/office/drawing/2014/main" id="{FCE74DB4-A98F-4F9D-BE65-C39DBF41275C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56" name="Line 51">
          <a:extLst>
            <a:ext uri="{FF2B5EF4-FFF2-40B4-BE49-F238E27FC236}">
              <a16:creationId xmlns:a16="http://schemas.microsoft.com/office/drawing/2014/main" id="{4007D62A-DB6B-4722-A64B-E9D1E3A60315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57" name="Line 182">
          <a:extLst>
            <a:ext uri="{FF2B5EF4-FFF2-40B4-BE49-F238E27FC236}">
              <a16:creationId xmlns:a16="http://schemas.microsoft.com/office/drawing/2014/main" id="{759E3FC3-95AA-475E-A4C2-F6A243523BAD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58" name="Line 183">
          <a:extLst>
            <a:ext uri="{FF2B5EF4-FFF2-40B4-BE49-F238E27FC236}">
              <a16:creationId xmlns:a16="http://schemas.microsoft.com/office/drawing/2014/main" id="{C6D4D9BF-6C87-4FE2-9503-9D77A88971E7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59" name="Line 184">
          <a:extLst>
            <a:ext uri="{FF2B5EF4-FFF2-40B4-BE49-F238E27FC236}">
              <a16:creationId xmlns:a16="http://schemas.microsoft.com/office/drawing/2014/main" id="{034C26FD-081A-49E0-A81B-CB464005326E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60" name="Line 185">
          <a:extLst>
            <a:ext uri="{FF2B5EF4-FFF2-40B4-BE49-F238E27FC236}">
              <a16:creationId xmlns:a16="http://schemas.microsoft.com/office/drawing/2014/main" id="{F2CA7E5E-E2CA-4ADE-9A14-B0680799750A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61" name="Line 186">
          <a:extLst>
            <a:ext uri="{FF2B5EF4-FFF2-40B4-BE49-F238E27FC236}">
              <a16:creationId xmlns:a16="http://schemas.microsoft.com/office/drawing/2014/main" id="{6694FA55-26B9-4892-BCFF-3248E539FD86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62" name="Line 187">
          <a:extLst>
            <a:ext uri="{FF2B5EF4-FFF2-40B4-BE49-F238E27FC236}">
              <a16:creationId xmlns:a16="http://schemas.microsoft.com/office/drawing/2014/main" id="{228175FE-06CE-4BA1-9603-65DC3281E19D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63" name="Line 46">
          <a:extLst>
            <a:ext uri="{FF2B5EF4-FFF2-40B4-BE49-F238E27FC236}">
              <a16:creationId xmlns:a16="http://schemas.microsoft.com/office/drawing/2014/main" id="{EF19DF06-E5CF-4178-B5E2-3E72EFF1EEC4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64" name="Line 47">
          <a:extLst>
            <a:ext uri="{FF2B5EF4-FFF2-40B4-BE49-F238E27FC236}">
              <a16:creationId xmlns:a16="http://schemas.microsoft.com/office/drawing/2014/main" id="{2CD19D35-7E67-49D1-BA6F-41344B60A49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65" name="Line 48">
          <a:extLst>
            <a:ext uri="{FF2B5EF4-FFF2-40B4-BE49-F238E27FC236}">
              <a16:creationId xmlns:a16="http://schemas.microsoft.com/office/drawing/2014/main" id="{575ADF1E-4439-436C-9E05-5FD2161B16D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66" name="Line 49">
          <a:extLst>
            <a:ext uri="{FF2B5EF4-FFF2-40B4-BE49-F238E27FC236}">
              <a16:creationId xmlns:a16="http://schemas.microsoft.com/office/drawing/2014/main" id="{9D49F0B9-880C-4F35-9D33-61BD0F5EE92F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67" name="Line 50">
          <a:extLst>
            <a:ext uri="{FF2B5EF4-FFF2-40B4-BE49-F238E27FC236}">
              <a16:creationId xmlns:a16="http://schemas.microsoft.com/office/drawing/2014/main" id="{7B49B6A3-0EF6-4C66-85DB-400655A1DC7A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68" name="Line 51">
          <a:extLst>
            <a:ext uri="{FF2B5EF4-FFF2-40B4-BE49-F238E27FC236}">
              <a16:creationId xmlns:a16="http://schemas.microsoft.com/office/drawing/2014/main" id="{51E429FE-B3D6-4139-8E91-F59F8FEFB288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69" name="Line 182">
          <a:extLst>
            <a:ext uri="{FF2B5EF4-FFF2-40B4-BE49-F238E27FC236}">
              <a16:creationId xmlns:a16="http://schemas.microsoft.com/office/drawing/2014/main" id="{B40EC290-DAC5-4182-8385-0A2122145E5D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70" name="Line 183">
          <a:extLst>
            <a:ext uri="{FF2B5EF4-FFF2-40B4-BE49-F238E27FC236}">
              <a16:creationId xmlns:a16="http://schemas.microsoft.com/office/drawing/2014/main" id="{03781D90-4E84-45FC-86C3-8A1D0A481834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71" name="Line 184">
          <a:extLst>
            <a:ext uri="{FF2B5EF4-FFF2-40B4-BE49-F238E27FC236}">
              <a16:creationId xmlns:a16="http://schemas.microsoft.com/office/drawing/2014/main" id="{E4502DFF-3145-4C31-85FD-BA17F95A85F7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72" name="Line 185">
          <a:extLst>
            <a:ext uri="{FF2B5EF4-FFF2-40B4-BE49-F238E27FC236}">
              <a16:creationId xmlns:a16="http://schemas.microsoft.com/office/drawing/2014/main" id="{CB7442A2-9280-47D5-9256-F480BB159187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73" name="Line 186">
          <a:extLst>
            <a:ext uri="{FF2B5EF4-FFF2-40B4-BE49-F238E27FC236}">
              <a16:creationId xmlns:a16="http://schemas.microsoft.com/office/drawing/2014/main" id="{0131B406-552B-4E78-9667-B72E8263B93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74" name="Line 187">
          <a:extLst>
            <a:ext uri="{FF2B5EF4-FFF2-40B4-BE49-F238E27FC236}">
              <a16:creationId xmlns:a16="http://schemas.microsoft.com/office/drawing/2014/main" id="{800D98D9-3443-4DEB-8CF5-924797C6DC01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75" name="Line 46">
          <a:extLst>
            <a:ext uri="{FF2B5EF4-FFF2-40B4-BE49-F238E27FC236}">
              <a16:creationId xmlns:a16="http://schemas.microsoft.com/office/drawing/2014/main" id="{D39CA2E8-EB4B-4F61-82E6-B000656FBCF6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76" name="Line 47">
          <a:extLst>
            <a:ext uri="{FF2B5EF4-FFF2-40B4-BE49-F238E27FC236}">
              <a16:creationId xmlns:a16="http://schemas.microsoft.com/office/drawing/2014/main" id="{4ED23159-1772-47F1-BF18-2C8E562FD0D2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77" name="Line 48">
          <a:extLst>
            <a:ext uri="{FF2B5EF4-FFF2-40B4-BE49-F238E27FC236}">
              <a16:creationId xmlns:a16="http://schemas.microsoft.com/office/drawing/2014/main" id="{FA359B87-378A-484B-8C00-18F5167DCEF1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78" name="Line 49">
          <a:extLst>
            <a:ext uri="{FF2B5EF4-FFF2-40B4-BE49-F238E27FC236}">
              <a16:creationId xmlns:a16="http://schemas.microsoft.com/office/drawing/2014/main" id="{B6312D8B-6C1F-4DDD-8EEB-7A342308FDB5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79" name="Line 50">
          <a:extLst>
            <a:ext uri="{FF2B5EF4-FFF2-40B4-BE49-F238E27FC236}">
              <a16:creationId xmlns:a16="http://schemas.microsoft.com/office/drawing/2014/main" id="{EA941359-5581-454B-BADC-68BD3DFAC099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80" name="Line 51">
          <a:extLst>
            <a:ext uri="{FF2B5EF4-FFF2-40B4-BE49-F238E27FC236}">
              <a16:creationId xmlns:a16="http://schemas.microsoft.com/office/drawing/2014/main" id="{CF730896-043A-45BA-9012-1B42ED9C75FA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81" name="Line 182">
          <a:extLst>
            <a:ext uri="{FF2B5EF4-FFF2-40B4-BE49-F238E27FC236}">
              <a16:creationId xmlns:a16="http://schemas.microsoft.com/office/drawing/2014/main" id="{AB7CB01F-B616-4585-97C0-DC89888C0CBC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82" name="Line 183">
          <a:extLst>
            <a:ext uri="{FF2B5EF4-FFF2-40B4-BE49-F238E27FC236}">
              <a16:creationId xmlns:a16="http://schemas.microsoft.com/office/drawing/2014/main" id="{252DA54E-7153-422A-BAD2-CC572A1891E5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83" name="Line 184">
          <a:extLst>
            <a:ext uri="{FF2B5EF4-FFF2-40B4-BE49-F238E27FC236}">
              <a16:creationId xmlns:a16="http://schemas.microsoft.com/office/drawing/2014/main" id="{BD74BA79-0EAF-44CD-8DBF-241F057303B3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84" name="Line 185">
          <a:extLst>
            <a:ext uri="{FF2B5EF4-FFF2-40B4-BE49-F238E27FC236}">
              <a16:creationId xmlns:a16="http://schemas.microsoft.com/office/drawing/2014/main" id="{8FD2AB71-EBF0-4804-8E34-4C668A9FA246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85" name="Line 186">
          <a:extLst>
            <a:ext uri="{FF2B5EF4-FFF2-40B4-BE49-F238E27FC236}">
              <a16:creationId xmlns:a16="http://schemas.microsoft.com/office/drawing/2014/main" id="{7DB2D0F5-C94D-48E1-97B2-15D897A87551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86" name="Line 187">
          <a:extLst>
            <a:ext uri="{FF2B5EF4-FFF2-40B4-BE49-F238E27FC236}">
              <a16:creationId xmlns:a16="http://schemas.microsoft.com/office/drawing/2014/main" id="{E8404F3B-B745-40CF-8D3F-96FA6C8BF83A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87" name="Line 46">
          <a:extLst>
            <a:ext uri="{FF2B5EF4-FFF2-40B4-BE49-F238E27FC236}">
              <a16:creationId xmlns:a16="http://schemas.microsoft.com/office/drawing/2014/main" id="{218B8A52-566F-4904-8F40-560962E02D10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88" name="Line 47">
          <a:extLst>
            <a:ext uri="{FF2B5EF4-FFF2-40B4-BE49-F238E27FC236}">
              <a16:creationId xmlns:a16="http://schemas.microsoft.com/office/drawing/2014/main" id="{BF7B5A19-CE22-4B9B-8950-9E385438C108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89" name="Line 48">
          <a:extLst>
            <a:ext uri="{FF2B5EF4-FFF2-40B4-BE49-F238E27FC236}">
              <a16:creationId xmlns:a16="http://schemas.microsoft.com/office/drawing/2014/main" id="{C69ECD25-10F4-492E-95EF-F9A1656F8ABE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90" name="Line 49">
          <a:extLst>
            <a:ext uri="{FF2B5EF4-FFF2-40B4-BE49-F238E27FC236}">
              <a16:creationId xmlns:a16="http://schemas.microsoft.com/office/drawing/2014/main" id="{B7618A10-D5F3-4DBC-9887-CB7037DE6344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91" name="Line 50">
          <a:extLst>
            <a:ext uri="{FF2B5EF4-FFF2-40B4-BE49-F238E27FC236}">
              <a16:creationId xmlns:a16="http://schemas.microsoft.com/office/drawing/2014/main" id="{2E8CB7AC-5985-4E00-8F3F-C1C95C2252AA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92" name="Line 51">
          <a:extLst>
            <a:ext uri="{FF2B5EF4-FFF2-40B4-BE49-F238E27FC236}">
              <a16:creationId xmlns:a16="http://schemas.microsoft.com/office/drawing/2014/main" id="{14BDD6A4-CBE2-4EBC-AFB3-5F5EC29C580B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93" name="Line 182">
          <a:extLst>
            <a:ext uri="{FF2B5EF4-FFF2-40B4-BE49-F238E27FC236}">
              <a16:creationId xmlns:a16="http://schemas.microsoft.com/office/drawing/2014/main" id="{F95DECF4-A267-4CF4-839A-0BDE249802D1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94" name="Line 183">
          <a:extLst>
            <a:ext uri="{FF2B5EF4-FFF2-40B4-BE49-F238E27FC236}">
              <a16:creationId xmlns:a16="http://schemas.microsoft.com/office/drawing/2014/main" id="{C8E9B3AC-86FC-436A-9213-77889B56C4E5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95" name="Line 184">
          <a:extLst>
            <a:ext uri="{FF2B5EF4-FFF2-40B4-BE49-F238E27FC236}">
              <a16:creationId xmlns:a16="http://schemas.microsoft.com/office/drawing/2014/main" id="{3711827F-D869-40E0-8601-C76D7590E24F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96" name="Line 185">
          <a:extLst>
            <a:ext uri="{FF2B5EF4-FFF2-40B4-BE49-F238E27FC236}">
              <a16:creationId xmlns:a16="http://schemas.microsoft.com/office/drawing/2014/main" id="{51324C00-54ED-4B14-B960-2AF98FE6505C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97" name="Line 186">
          <a:extLst>
            <a:ext uri="{FF2B5EF4-FFF2-40B4-BE49-F238E27FC236}">
              <a16:creationId xmlns:a16="http://schemas.microsoft.com/office/drawing/2014/main" id="{BE3C7FD1-DDB1-44F3-A659-17F8CD0E0A6A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298" name="Line 187">
          <a:extLst>
            <a:ext uri="{FF2B5EF4-FFF2-40B4-BE49-F238E27FC236}">
              <a16:creationId xmlns:a16="http://schemas.microsoft.com/office/drawing/2014/main" id="{D30338BC-7607-4821-92C9-67CE45ED544D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299" name="Line 46">
          <a:extLst>
            <a:ext uri="{FF2B5EF4-FFF2-40B4-BE49-F238E27FC236}">
              <a16:creationId xmlns:a16="http://schemas.microsoft.com/office/drawing/2014/main" id="{4CBC922E-F295-40CA-8B65-76B2AAB89CE6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00" name="Line 47">
          <a:extLst>
            <a:ext uri="{FF2B5EF4-FFF2-40B4-BE49-F238E27FC236}">
              <a16:creationId xmlns:a16="http://schemas.microsoft.com/office/drawing/2014/main" id="{962C7278-53FF-481B-8A41-816B7040F03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01" name="Line 48">
          <a:extLst>
            <a:ext uri="{FF2B5EF4-FFF2-40B4-BE49-F238E27FC236}">
              <a16:creationId xmlns:a16="http://schemas.microsoft.com/office/drawing/2014/main" id="{F3DD6C4C-A387-4C6E-A620-0FFE7DE5E86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02" name="Line 49">
          <a:extLst>
            <a:ext uri="{FF2B5EF4-FFF2-40B4-BE49-F238E27FC236}">
              <a16:creationId xmlns:a16="http://schemas.microsoft.com/office/drawing/2014/main" id="{9AB0752F-6100-4C52-A15B-F51949C13EAF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03" name="Line 50">
          <a:extLst>
            <a:ext uri="{FF2B5EF4-FFF2-40B4-BE49-F238E27FC236}">
              <a16:creationId xmlns:a16="http://schemas.microsoft.com/office/drawing/2014/main" id="{0A079A18-90C2-4791-83A2-476377508ECA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04" name="Line 51">
          <a:extLst>
            <a:ext uri="{FF2B5EF4-FFF2-40B4-BE49-F238E27FC236}">
              <a16:creationId xmlns:a16="http://schemas.microsoft.com/office/drawing/2014/main" id="{325A5346-8C42-40FD-BA87-3254BBED0722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05" name="Line 182">
          <a:extLst>
            <a:ext uri="{FF2B5EF4-FFF2-40B4-BE49-F238E27FC236}">
              <a16:creationId xmlns:a16="http://schemas.microsoft.com/office/drawing/2014/main" id="{279A6E5F-1AFB-47B0-9C90-F29E1B2A8559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06" name="Line 183">
          <a:extLst>
            <a:ext uri="{FF2B5EF4-FFF2-40B4-BE49-F238E27FC236}">
              <a16:creationId xmlns:a16="http://schemas.microsoft.com/office/drawing/2014/main" id="{34F96D04-7131-49CE-B9E3-DCB033E39507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07" name="Line 184">
          <a:extLst>
            <a:ext uri="{FF2B5EF4-FFF2-40B4-BE49-F238E27FC236}">
              <a16:creationId xmlns:a16="http://schemas.microsoft.com/office/drawing/2014/main" id="{45BD610F-C3E8-47E3-95F6-126A0602C692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08" name="Line 185">
          <a:extLst>
            <a:ext uri="{FF2B5EF4-FFF2-40B4-BE49-F238E27FC236}">
              <a16:creationId xmlns:a16="http://schemas.microsoft.com/office/drawing/2014/main" id="{74055A26-B320-4DF9-8DB2-51CDEB2F0EEB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09" name="Line 186">
          <a:extLst>
            <a:ext uri="{FF2B5EF4-FFF2-40B4-BE49-F238E27FC236}">
              <a16:creationId xmlns:a16="http://schemas.microsoft.com/office/drawing/2014/main" id="{836CA794-B673-48E5-8996-903C0FFA5C22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10" name="Line 187">
          <a:extLst>
            <a:ext uri="{FF2B5EF4-FFF2-40B4-BE49-F238E27FC236}">
              <a16:creationId xmlns:a16="http://schemas.microsoft.com/office/drawing/2014/main" id="{C0FDF313-F47E-45F7-BE7B-D009260BDA32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11" name="Line 46">
          <a:extLst>
            <a:ext uri="{FF2B5EF4-FFF2-40B4-BE49-F238E27FC236}">
              <a16:creationId xmlns:a16="http://schemas.microsoft.com/office/drawing/2014/main" id="{61673E2F-AC4E-468E-BC1E-B8BB2BE5B44C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12" name="Line 47">
          <a:extLst>
            <a:ext uri="{FF2B5EF4-FFF2-40B4-BE49-F238E27FC236}">
              <a16:creationId xmlns:a16="http://schemas.microsoft.com/office/drawing/2014/main" id="{4A0B2910-6677-4A84-BE88-D2F9DB0A8551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13" name="Line 48">
          <a:extLst>
            <a:ext uri="{FF2B5EF4-FFF2-40B4-BE49-F238E27FC236}">
              <a16:creationId xmlns:a16="http://schemas.microsoft.com/office/drawing/2014/main" id="{9C77D690-1A7F-4602-B22D-00F4444DCF0C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14" name="Line 49">
          <a:extLst>
            <a:ext uri="{FF2B5EF4-FFF2-40B4-BE49-F238E27FC236}">
              <a16:creationId xmlns:a16="http://schemas.microsoft.com/office/drawing/2014/main" id="{2CD80226-8DEA-4C86-B2D6-1584DEC653E4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15" name="Line 50">
          <a:extLst>
            <a:ext uri="{FF2B5EF4-FFF2-40B4-BE49-F238E27FC236}">
              <a16:creationId xmlns:a16="http://schemas.microsoft.com/office/drawing/2014/main" id="{7122DA24-0B7A-417A-BA34-F96CC5107F9B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16" name="Line 51">
          <a:extLst>
            <a:ext uri="{FF2B5EF4-FFF2-40B4-BE49-F238E27FC236}">
              <a16:creationId xmlns:a16="http://schemas.microsoft.com/office/drawing/2014/main" id="{B05D75C8-1C95-47C0-91FC-89E00DB9A78A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17" name="Line 182">
          <a:extLst>
            <a:ext uri="{FF2B5EF4-FFF2-40B4-BE49-F238E27FC236}">
              <a16:creationId xmlns:a16="http://schemas.microsoft.com/office/drawing/2014/main" id="{96441C90-5EE0-4F23-A445-799D5D8ABB93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18" name="Line 183">
          <a:extLst>
            <a:ext uri="{FF2B5EF4-FFF2-40B4-BE49-F238E27FC236}">
              <a16:creationId xmlns:a16="http://schemas.microsoft.com/office/drawing/2014/main" id="{398124D2-A39D-4B78-87A2-317679CD1245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19" name="Line 184">
          <a:extLst>
            <a:ext uri="{FF2B5EF4-FFF2-40B4-BE49-F238E27FC236}">
              <a16:creationId xmlns:a16="http://schemas.microsoft.com/office/drawing/2014/main" id="{907D974B-F4EF-4D0C-ADD8-A682BA59F7AC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20" name="Line 185">
          <a:extLst>
            <a:ext uri="{FF2B5EF4-FFF2-40B4-BE49-F238E27FC236}">
              <a16:creationId xmlns:a16="http://schemas.microsoft.com/office/drawing/2014/main" id="{068A6A5E-B775-4F1B-958A-5F923201BD9F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21" name="Line 186">
          <a:extLst>
            <a:ext uri="{FF2B5EF4-FFF2-40B4-BE49-F238E27FC236}">
              <a16:creationId xmlns:a16="http://schemas.microsoft.com/office/drawing/2014/main" id="{64586647-ECAD-4BAA-82AE-1EC40CEA5D0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322" name="Line 187">
          <a:extLst>
            <a:ext uri="{FF2B5EF4-FFF2-40B4-BE49-F238E27FC236}">
              <a16:creationId xmlns:a16="http://schemas.microsoft.com/office/drawing/2014/main" id="{E555A462-415A-4A4C-8C1D-C6FDBFD44732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23" name="Line 46">
          <a:extLst>
            <a:ext uri="{FF2B5EF4-FFF2-40B4-BE49-F238E27FC236}">
              <a16:creationId xmlns:a16="http://schemas.microsoft.com/office/drawing/2014/main" id="{9B578D02-FD2E-48DB-8BE6-B58838B96292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24" name="Line 47">
          <a:extLst>
            <a:ext uri="{FF2B5EF4-FFF2-40B4-BE49-F238E27FC236}">
              <a16:creationId xmlns:a16="http://schemas.microsoft.com/office/drawing/2014/main" id="{18B247F5-8712-4515-8623-FC99FB699273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25" name="Line 48">
          <a:extLst>
            <a:ext uri="{FF2B5EF4-FFF2-40B4-BE49-F238E27FC236}">
              <a16:creationId xmlns:a16="http://schemas.microsoft.com/office/drawing/2014/main" id="{1D3A26F4-91CB-4154-97EA-1E15CD787E9F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26" name="Line 49">
          <a:extLst>
            <a:ext uri="{FF2B5EF4-FFF2-40B4-BE49-F238E27FC236}">
              <a16:creationId xmlns:a16="http://schemas.microsoft.com/office/drawing/2014/main" id="{8712E013-0E18-4C7B-BD8D-8C08178FF3BC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27" name="Line 50">
          <a:extLst>
            <a:ext uri="{FF2B5EF4-FFF2-40B4-BE49-F238E27FC236}">
              <a16:creationId xmlns:a16="http://schemas.microsoft.com/office/drawing/2014/main" id="{5E6A95A5-BF5B-492E-B8C7-B691F5E53C69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28" name="Line 51">
          <a:extLst>
            <a:ext uri="{FF2B5EF4-FFF2-40B4-BE49-F238E27FC236}">
              <a16:creationId xmlns:a16="http://schemas.microsoft.com/office/drawing/2014/main" id="{5ED5EF5F-C391-412E-B6E1-DBB7A64C824B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29" name="Line 182">
          <a:extLst>
            <a:ext uri="{FF2B5EF4-FFF2-40B4-BE49-F238E27FC236}">
              <a16:creationId xmlns:a16="http://schemas.microsoft.com/office/drawing/2014/main" id="{5E4B9902-A6FB-46C7-AC90-7B5D896DA59F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30" name="Line 183">
          <a:extLst>
            <a:ext uri="{FF2B5EF4-FFF2-40B4-BE49-F238E27FC236}">
              <a16:creationId xmlns:a16="http://schemas.microsoft.com/office/drawing/2014/main" id="{9A30ADBB-F83A-432F-AF9A-F15F6FF19CEC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31" name="Line 184">
          <a:extLst>
            <a:ext uri="{FF2B5EF4-FFF2-40B4-BE49-F238E27FC236}">
              <a16:creationId xmlns:a16="http://schemas.microsoft.com/office/drawing/2014/main" id="{8A0C5EDE-30B6-48C7-8D7D-E6C7191D4EDE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32" name="Line 185">
          <a:extLst>
            <a:ext uri="{FF2B5EF4-FFF2-40B4-BE49-F238E27FC236}">
              <a16:creationId xmlns:a16="http://schemas.microsoft.com/office/drawing/2014/main" id="{D39B73F0-D515-4865-8C53-1DB9421CCF2C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33" name="Line 186">
          <a:extLst>
            <a:ext uri="{FF2B5EF4-FFF2-40B4-BE49-F238E27FC236}">
              <a16:creationId xmlns:a16="http://schemas.microsoft.com/office/drawing/2014/main" id="{C87E8CFD-DC29-42A0-8D3C-374CA4E5F896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34" name="Line 187">
          <a:extLst>
            <a:ext uri="{FF2B5EF4-FFF2-40B4-BE49-F238E27FC236}">
              <a16:creationId xmlns:a16="http://schemas.microsoft.com/office/drawing/2014/main" id="{10959CD7-2AF6-4DE0-ACFB-B95AE52E16C0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35" name="Line 46">
          <a:extLst>
            <a:ext uri="{FF2B5EF4-FFF2-40B4-BE49-F238E27FC236}">
              <a16:creationId xmlns:a16="http://schemas.microsoft.com/office/drawing/2014/main" id="{868FFF6D-514F-44D2-BE72-F4B460D25B94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36" name="Line 47">
          <a:extLst>
            <a:ext uri="{FF2B5EF4-FFF2-40B4-BE49-F238E27FC236}">
              <a16:creationId xmlns:a16="http://schemas.microsoft.com/office/drawing/2014/main" id="{26E645C0-2844-4284-867A-6726D350F47E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37" name="Line 48">
          <a:extLst>
            <a:ext uri="{FF2B5EF4-FFF2-40B4-BE49-F238E27FC236}">
              <a16:creationId xmlns:a16="http://schemas.microsoft.com/office/drawing/2014/main" id="{1F7FA11A-70A0-476C-9A3B-E1BE6D2C1845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38" name="Line 49">
          <a:extLst>
            <a:ext uri="{FF2B5EF4-FFF2-40B4-BE49-F238E27FC236}">
              <a16:creationId xmlns:a16="http://schemas.microsoft.com/office/drawing/2014/main" id="{A2B89D87-C310-44D3-86E8-C5B2E7E9F2C1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39" name="Line 50">
          <a:extLst>
            <a:ext uri="{FF2B5EF4-FFF2-40B4-BE49-F238E27FC236}">
              <a16:creationId xmlns:a16="http://schemas.microsoft.com/office/drawing/2014/main" id="{68DC626A-11E5-4ED3-ABD8-F32EF3FDBBE9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40" name="Line 51">
          <a:extLst>
            <a:ext uri="{FF2B5EF4-FFF2-40B4-BE49-F238E27FC236}">
              <a16:creationId xmlns:a16="http://schemas.microsoft.com/office/drawing/2014/main" id="{BF404C88-BFE1-41F5-9348-CE03796B6CF4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41" name="Line 182">
          <a:extLst>
            <a:ext uri="{FF2B5EF4-FFF2-40B4-BE49-F238E27FC236}">
              <a16:creationId xmlns:a16="http://schemas.microsoft.com/office/drawing/2014/main" id="{CC56B150-AE76-4CBF-85ED-05D54ED0E711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42" name="Line 183">
          <a:extLst>
            <a:ext uri="{FF2B5EF4-FFF2-40B4-BE49-F238E27FC236}">
              <a16:creationId xmlns:a16="http://schemas.microsoft.com/office/drawing/2014/main" id="{DF8A3EC0-08D2-417D-A677-49EE42B7DB95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43" name="Line 184">
          <a:extLst>
            <a:ext uri="{FF2B5EF4-FFF2-40B4-BE49-F238E27FC236}">
              <a16:creationId xmlns:a16="http://schemas.microsoft.com/office/drawing/2014/main" id="{220A4A1E-78EF-478B-AF4E-F1AE8F975613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44" name="Line 185">
          <a:extLst>
            <a:ext uri="{FF2B5EF4-FFF2-40B4-BE49-F238E27FC236}">
              <a16:creationId xmlns:a16="http://schemas.microsoft.com/office/drawing/2014/main" id="{7305F5F4-A850-45C4-BC9A-AD275270E744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45" name="Line 186">
          <a:extLst>
            <a:ext uri="{FF2B5EF4-FFF2-40B4-BE49-F238E27FC236}">
              <a16:creationId xmlns:a16="http://schemas.microsoft.com/office/drawing/2014/main" id="{CF543ED6-0A4D-47F9-BD33-FFC21B793B98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83</xdr:row>
      <xdr:rowOff>0</xdr:rowOff>
    </xdr:from>
    <xdr:to>
      <xdr:col>10</xdr:col>
      <xdr:colOff>0</xdr:colOff>
      <xdr:row>83</xdr:row>
      <xdr:rowOff>0</xdr:rowOff>
    </xdr:to>
    <xdr:sp macro="" textlink="">
      <xdr:nvSpPr>
        <xdr:cNvPr id="346" name="Line 187">
          <a:extLst>
            <a:ext uri="{FF2B5EF4-FFF2-40B4-BE49-F238E27FC236}">
              <a16:creationId xmlns:a16="http://schemas.microsoft.com/office/drawing/2014/main" id="{0AEEEE05-5D7C-4B13-B6EE-F3D34013001D}"/>
            </a:ext>
          </a:extLst>
        </xdr:cNvPr>
        <xdr:cNvSpPr>
          <a:spLocks noChangeShapeType="1"/>
        </xdr:cNvSpPr>
      </xdr:nvSpPr>
      <xdr:spPr bwMode="auto">
        <a:xfrm>
          <a:off x="13306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115</xdr:row>
      <xdr:rowOff>0</xdr:rowOff>
    </xdr:from>
    <xdr:ext cx="1600770" cy="333376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C2614359-232E-453C-A7CC-65E5008958F1}"/>
            </a:ext>
          </a:extLst>
        </xdr:cNvPr>
        <xdr:cNvSpPr txBox="1">
          <a:spLocks noChangeArrowheads="1"/>
        </xdr:cNvSpPr>
      </xdr:nvSpPr>
      <xdr:spPr bwMode="auto">
        <a:xfrm>
          <a:off x="14363700" y="356139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115</xdr:row>
      <xdr:rowOff>0</xdr:rowOff>
    </xdr:from>
    <xdr:ext cx="1600770" cy="333376"/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E29467D8-6C15-4F4D-AB85-E7D751CFD612}"/>
            </a:ext>
          </a:extLst>
        </xdr:cNvPr>
        <xdr:cNvSpPr txBox="1">
          <a:spLocks noChangeArrowheads="1"/>
        </xdr:cNvSpPr>
      </xdr:nvSpPr>
      <xdr:spPr bwMode="auto">
        <a:xfrm>
          <a:off x="14363700" y="356139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115</xdr:row>
      <xdr:rowOff>0</xdr:rowOff>
    </xdr:from>
    <xdr:ext cx="1600770" cy="333376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4FDD5D84-2AED-47CE-83A7-6EE32AB2E4FF}"/>
            </a:ext>
          </a:extLst>
        </xdr:cNvPr>
        <xdr:cNvSpPr txBox="1">
          <a:spLocks noChangeArrowheads="1"/>
        </xdr:cNvSpPr>
      </xdr:nvSpPr>
      <xdr:spPr bwMode="auto">
        <a:xfrm>
          <a:off x="14363700" y="356139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115</xdr:row>
      <xdr:rowOff>0</xdr:rowOff>
    </xdr:from>
    <xdr:ext cx="1600770" cy="333376"/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39ACBD81-C5F4-43FD-8B4E-C4FE7F0B6CF0}"/>
            </a:ext>
          </a:extLst>
        </xdr:cNvPr>
        <xdr:cNvSpPr txBox="1">
          <a:spLocks noChangeArrowheads="1"/>
        </xdr:cNvSpPr>
      </xdr:nvSpPr>
      <xdr:spPr bwMode="auto">
        <a:xfrm>
          <a:off x="14363700" y="356139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51" name="Line 46">
          <a:extLst>
            <a:ext uri="{FF2B5EF4-FFF2-40B4-BE49-F238E27FC236}">
              <a16:creationId xmlns:a16="http://schemas.microsoft.com/office/drawing/2014/main" id="{8B76072A-4415-40F5-93F2-A6F5B958605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52" name="Line 47">
          <a:extLst>
            <a:ext uri="{FF2B5EF4-FFF2-40B4-BE49-F238E27FC236}">
              <a16:creationId xmlns:a16="http://schemas.microsoft.com/office/drawing/2014/main" id="{C64BC310-032E-4571-A3B6-2D3B4DABE79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53" name="Line 48">
          <a:extLst>
            <a:ext uri="{FF2B5EF4-FFF2-40B4-BE49-F238E27FC236}">
              <a16:creationId xmlns:a16="http://schemas.microsoft.com/office/drawing/2014/main" id="{F987A97E-71AE-4BC6-BADB-B9C3DC79D56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54" name="Line 49">
          <a:extLst>
            <a:ext uri="{FF2B5EF4-FFF2-40B4-BE49-F238E27FC236}">
              <a16:creationId xmlns:a16="http://schemas.microsoft.com/office/drawing/2014/main" id="{6580A665-BCF3-4043-987E-887734F0D061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55" name="Line 50">
          <a:extLst>
            <a:ext uri="{FF2B5EF4-FFF2-40B4-BE49-F238E27FC236}">
              <a16:creationId xmlns:a16="http://schemas.microsoft.com/office/drawing/2014/main" id="{BE6EC6E9-1DC7-4E9D-A896-639A3CDCD13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56" name="Line 51">
          <a:extLst>
            <a:ext uri="{FF2B5EF4-FFF2-40B4-BE49-F238E27FC236}">
              <a16:creationId xmlns:a16="http://schemas.microsoft.com/office/drawing/2014/main" id="{94E0C5E6-756D-4539-AF42-099F288D9F4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57" name="Line 182">
          <a:extLst>
            <a:ext uri="{FF2B5EF4-FFF2-40B4-BE49-F238E27FC236}">
              <a16:creationId xmlns:a16="http://schemas.microsoft.com/office/drawing/2014/main" id="{23504EFA-4A82-4D34-926C-1C4EF9DF9CC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58" name="Line 183">
          <a:extLst>
            <a:ext uri="{FF2B5EF4-FFF2-40B4-BE49-F238E27FC236}">
              <a16:creationId xmlns:a16="http://schemas.microsoft.com/office/drawing/2014/main" id="{537C3616-E900-4415-B31C-6A97C3E79E4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59" name="Line 184">
          <a:extLst>
            <a:ext uri="{FF2B5EF4-FFF2-40B4-BE49-F238E27FC236}">
              <a16:creationId xmlns:a16="http://schemas.microsoft.com/office/drawing/2014/main" id="{4C263A56-B853-446E-B70E-7492E376FB3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0" name="Line 185">
          <a:extLst>
            <a:ext uri="{FF2B5EF4-FFF2-40B4-BE49-F238E27FC236}">
              <a16:creationId xmlns:a16="http://schemas.microsoft.com/office/drawing/2014/main" id="{D8B214CA-8BAD-4444-A519-258A68C8AC7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1" name="Line 186">
          <a:extLst>
            <a:ext uri="{FF2B5EF4-FFF2-40B4-BE49-F238E27FC236}">
              <a16:creationId xmlns:a16="http://schemas.microsoft.com/office/drawing/2014/main" id="{E959AE19-7F93-490A-A8FB-9DC09FD7E20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2" name="Line 187">
          <a:extLst>
            <a:ext uri="{FF2B5EF4-FFF2-40B4-BE49-F238E27FC236}">
              <a16:creationId xmlns:a16="http://schemas.microsoft.com/office/drawing/2014/main" id="{4DD19E26-E503-4C90-9153-2D759B2A73B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3" name="Line 46">
          <a:extLst>
            <a:ext uri="{FF2B5EF4-FFF2-40B4-BE49-F238E27FC236}">
              <a16:creationId xmlns:a16="http://schemas.microsoft.com/office/drawing/2014/main" id="{D58F9262-9DC5-4D9E-AD0B-34D8FEC863D4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4" name="Line 47">
          <a:extLst>
            <a:ext uri="{FF2B5EF4-FFF2-40B4-BE49-F238E27FC236}">
              <a16:creationId xmlns:a16="http://schemas.microsoft.com/office/drawing/2014/main" id="{4F63396D-E607-4C4A-AD30-F800105FB3DF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5" name="Line 48">
          <a:extLst>
            <a:ext uri="{FF2B5EF4-FFF2-40B4-BE49-F238E27FC236}">
              <a16:creationId xmlns:a16="http://schemas.microsoft.com/office/drawing/2014/main" id="{A3E62BAC-EA4C-4CA6-8386-A66F78AA7849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6" name="Line 49">
          <a:extLst>
            <a:ext uri="{FF2B5EF4-FFF2-40B4-BE49-F238E27FC236}">
              <a16:creationId xmlns:a16="http://schemas.microsoft.com/office/drawing/2014/main" id="{05039142-3972-4331-BEBA-D5A6BD4609EF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7" name="Line 50">
          <a:extLst>
            <a:ext uri="{FF2B5EF4-FFF2-40B4-BE49-F238E27FC236}">
              <a16:creationId xmlns:a16="http://schemas.microsoft.com/office/drawing/2014/main" id="{4567C34A-64E8-48DE-A23F-4789ABAB4589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8" name="Line 51">
          <a:extLst>
            <a:ext uri="{FF2B5EF4-FFF2-40B4-BE49-F238E27FC236}">
              <a16:creationId xmlns:a16="http://schemas.microsoft.com/office/drawing/2014/main" id="{1CAEE170-CAA1-4E4E-9CD0-B053E1AE2B9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69" name="Line 182">
          <a:extLst>
            <a:ext uri="{FF2B5EF4-FFF2-40B4-BE49-F238E27FC236}">
              <a16:creationId xmlns:a16="http://schemas.microsoft.com/office/drawing/2014/main" id="{3448C216-41AB-4E91-91C3-49D62F5005F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0" name="Line 183">
          <a:extLst>
            <a:ext uri="{FF2B5EF4-FFF2-40B4-BE49-F238E27FC236}">
              <a16:creationId xmlns:a16="http://schemas.microsoft.com/office/drawing/2014/main" id="{A8FB9857-82C0-42BE-91C4-84E15791DA2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1" name="Line 184">
          <a:extLst>
            <a:ext uri="{FF2B5EF4-FFF2-40B4-BE49-F238E27FC236}">
              <a16:creationId xmlns:a16="http://schemas.microsoft.com/office/drawing/2014/main" id="{B80FC956-881D-4FB1-BF6E-460A2E5C9EB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2" name="Line 185">
          <a:extLst>
            <a:ext uri="{FF2B5EF4-FFF2-40B4-BE49-F238E27FC236}">
              <a16:creationId xmlns:a16="http://schemas.microsoft.com/office/drawing/2014/main" id="{4F625360-7B20-4F77-9BF4-82912EEC19F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3" name="Line 186">
          <a:extLst>
            <a:ext uri="{FF2B5EF4-FFF2-40B4-BE49-F238E27FC236}">
              <a16:creationId xmlns:a16="http://schemas.microsoft.com/office/drawing/2014/main" id="{B5509A3C-4EED-4937-8388-8CE88615A93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4" name="Line 187">
          <a:extLst>
            <a:ext uri="{FF2B5EF4-FFF2-40B4-BE49-F238E27FC236}">
              <a16:creationId xmlns:a16="http://schemas.microsoft.com/office/drawing/2014/main" id="{F0598AD8-47F8-4F3C-9C2C-1D31539436F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5" name="Line 46">
          <a:extLst>
            <a:ext uri="{FF2B5EF4-FFF2-40B4-BE49-F238E27FC236}">
              <a16:creationId xmlns:a16="http://schemas.microsoft.com/office/drawing/2014/main" id="{37C25B4D-52BC-4E65-929C-232D5DF0EE51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6" name="Line 47">
          <a:extLst>
            <a:ext uri="{FF2B5EF4-FFF2-40B4-BE49-F238E27FC236}">
              <a16:creationId xmlns:a16="http://schemas.microsoft.com/office/drawing/2014/main" id="{198DD4E3-8935-4FEF-8256-6E5470311606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7" name="Line 48">
          <a:extLst>
            <a:ext uri="{FF2B5EF4-FFF2-40B4-BE49-F238E27FC236}">
              <a16:creationId xmlns:a16="http://schemas.microsoft.com/office/drawing/2014/main" id="{2825769F-6787-41B6-B207-B30F83B4346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8" name="Line 49">
          <a:extLst>
            <a:ext uri="{FF2B5EF4-FFF2-40B4-BE49-F238E27FC236}">
              <a16:creationId xmlns:a16="http://schemas.microsoft.com/office/drawing/2014/main" id="{79146D56-F628-499C-9E79-C240649DCBD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79" name="Line 50">
          <a:extLst>
            <a:ext uri="{FF2B5EF4-FFF2-40B4-BE49-F238E27FC236}">
              <a16:creationId xmlns:a16="http://schemas.microsoft.com/office/drawing/2014/main" id="{E7792A1A-9DCE-4074-9397-A6CA3E6654E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0" name="Line 51">
          <a:extLst>
            <a:ext uri="{FF2B5EF4-FFF2-40B4-BE49-F238E27FC236}">
              <a16:creationId xmlns:a16="http://schemas.microsoft.com/office/drawing/2014/main" id="{ABEE559B-1476-4438-8928-F4CBBF44A69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1" name="Line 182">
          <a:extLst>
            <a:ext uri="{FF2B5EF4-FFF2-40B4-BE49-F238E27FC236}">
              <a16:creationId xmlns:a16="http://schemas.microsoft.com/office/drawing/2014/main" id="{73614473-8CEA-4FFA-BA69-238212A921C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2" name="Line 183">
          <a:extLst>
            <a:ext uri="{FF2B5EF4-FFF2-40B4-BE49-F238E27FC236}">
              <a16:creationId xmlns:a16="http://schemas.microsoft.com/office/drawing/2014/main" id="{27658FEC-3FAC-4A86-B3DF-9F843716BC4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3" name="Line 184">
          <a:extLst>
            <a:ext uri="{FF2B5EF4-FFF2-40B4-BE49-F238E27FC236}">
              <a16:creationId xmlns:a16="http://schemas.microsoft.com/office/drawing/2014/main" id="{1E31FBD0-9F66-49F1-B804-556367CD2EC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4" name="Line 185">
          <a:extLst>
            <a:ext uri="{FF2B5EF4-FFF2-40B4-BE49-F238E27FC236}">
              <a16:creationId xmlns:a16="http://schemas.microsoft.com/office/drawing/2014/main" id="{9A753628-29ED-49F9-B603-07CB436DAF8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5" name="Line 186">
          <a:extLst>
            <a:ext uri="{FF2B5EF4-FFF2-40B4-BE49-F238E27FC236}">
              <a16:creationId xmlns:a16="http://schemas.microsoft.com/office/drawing/2014/main" id="{F5042F85-FE76-4306-8C16-F4CCD3C9FA4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6" name="Line 187">
          <a:extLst>
            <a:ext uri="{FF2B5EF4-FFF2-40B4-BE49-F238E27FC236}">
              <a16:creationId xmlns:a16="http://schemas.microsoft.com/office/drawing/2014/main" id="{9D1CCCA9-8856-4FC8-B5BB-0CBDBE41A68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7" name="Line 46">
          <a:extLst>
            <a:ext uri="{FF2B5EF4-FFF2-40B4-BE49-F238E27FC236}">
              <a16:creationId xmlns:a16="http://schemas.microsoft.com/office/drawing/2014/main" id="{417A24E7-F1A4-4F22-9610-323C3B5787F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8" name="Line 47">
          <a:extLst>
            <a:ext uri="{FF2B5EF4-FFF2-40B4-BE49-F238E27FC236}">
              <a16:creationId xmlns:a16="http://schemas.microsoft.com/office/drawing/2014/main" id="{952E6E7F-D518-40E7-A180-71090BA9C84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89" name="Line 48">
          <a:extLst>
            <a:ext uri="{FF2B5EF4-FFF2-40B4-BE49-F238E27FC236}">
              <a16:creationId xmlns:a16="http://schemas.microsoft.com/office/drawing/2014/main" id="{A82AE792-CABF-49B0-905F-B7650CB7115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90" name="Line 49">
          <a:extLst>
            <a:ext uri="{FF2B5EF4-FFF2-40B4-BE49-F238E27FC236}">
              <a16:creationId xmlns:a16="http://schemas.microsoft.com/office/drawing/2014/main" id="{23E73D8F-D3C0-4297-8ECD-C5B9C4E89A1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91" name="Line 50">
          <a:extLst>
            <a:ext uri="{FF2B5EF4-FFF2-40B4-BE49-F238E27FC236}">
              <a16:creationId xmlns:a16="http://schemas.microsoft.com/office/drawing/2014/main" id="{9F8FCC61-DF4C-4424-9D29-2C0FEDFC282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92" name="Line 51">
          <a:extLst>
            <a:ext uri="{FF2B5EF4-FFF2-40B4-BE49-F238E27FC236}">
              <a16:creationId xmlns:a16="http://schemas.microsoft.com/office/drawing/2014/main" id="{FB2F0C78-839B-4E3E-B17D-DEF0325A87B6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93" name="Line 182">
          <a:extLst>
            <a:ext uri="{FF2B5EF4-FFF2-40B4-BE49-F238E27FC236}">
              <a16:creationId xmlns:a16="http://schemas.microsoft.com/office/drawing/2014/main" id="{E43993BB-F7F0-44BD-93DF-2C47A36F654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94" name="Line 183">
          <a:extLst>
            <a:ext uri="{FF2B5EF4-FFF2-40B4-BE49-F238E27FC236}">
              <a16:creationId xmlns:a16="http://schemas.microsoft.com/office/drawing/2014/main" id="{0CE88F3C-003A-4C49-AA4B-36B1D2A8176E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95" name="Line 184">
          <a:extLst>
            <a:ext uri="{FF2B5EF4-FFF2-40B4-BE49-F238E27FC236}">
              <a16:creationId xmlns:a16="http://schemas.microsoft.com/office/drawing/2014/main" id="{2156A499-6A0C-4C40-8902-E6DF7B7699F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96" name="Line 185">
          <a:extLst>
            <a:ext uri="{FF2B5EF4-FFF2-40B4-BE49-F238E27FC236}">
              <a16:creationId xmlns:a16="http://schemas.microsoft.com/office/drawing/2014/main" id="{2A4B14EC-F22C-4D8B-9A94-B2A5C4C889F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97" name="Line 186">
          <a:extLst>
            <a:ext uri="{FF2B5EF4-FFF2-40B4-BE49-F238E27FC236}">
              <a16:creationId xmlns:a16="http://schemas.microsoft.com/office/drawing/2014/main" id="{A4C106FB-81A3-47EF-B426-60CB6CD9ABB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398" name="Line 187">
          <a:extLst>
            <a:ext uri="{FF2B5EF4-FFF2-40B4-BE49-F238E27FC236}">
              <a16:creationId xmlns:a16="http://schemas.microsoft.com/office/drawing/2014/main" id="{C0FF5125-F8DC-4927-9900-B41EE769B67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591" name="Line 46">
          <a:extLst>
            <a:ext uri="{FF2B5EF4-FFF2-40B4-BE49-F238E27FC236}">
              <a16:creationId xmlns:a16="http://schemas.microsoft.com/office/drawing/2014/main" id="{F1CFF8DD-08B9-4D6E-8A16-22AB065B2B66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592" name="Line 47">
          <a:extLst>
            <a:ext uri="{FF2B5EF4-FFF2-40B4-BE49-F238E27FC236}">
              <a16:creationId xmlns:a16="http://schemas.microsoft.com/office/drawing/2014/main" id="{D1FF85DA-307E-4C09-AEF4-8A86A76ECDD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593" name="Line 48">
          <a:extLst>
            <a:ext uri="{FF2B5EF4-FFF2-40B4-BE49-F238E27FC236}">
              <a16:creationId xmlns:a16="http://schemas.microsoft.com/office/drawing/2014/main" id="{94C10A38-49E3-44B9-AE7E-26B0C1CE7442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594" name="Line 49">
          <a:extLst>
            <a:ext uri="{FF2B5EF4-FFF2-40B4-BE49-F238E27FC236}">
              <a16:creationId xmlns:a16="http://schemas.microsoft.com/office/drawing/2014/main" id="{ED14A437-0FEE-4982-B689-F2089022116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595" name="Line 50">
          <a:extLst>
            <a:ext uri="{FF2B5EF4-FFF2-40B4-BE49-F238E27FC236}">
              <a16:creationId xmlns:a16="http://schemas.microsoft.com/office/drawing/2014/main" id="{A269A019-B853-48B9-8C73-5941DCF73E63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596" name="Line 51">
          <a:extLst>
            <a:ext uri="{FF2B5EF4-FFF2-40B4-BE49-F238E27FC236}">
              <a16:creationId xmlns:a16="http://schemas.microsoft.com/office/drawing/2014/main" id="{2041CA49-F5E6-498B-906F-5AACDE9260BE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597" name="Line 182">
          <a:extLst>
            <a:ext uri="{FF2B5EF4-FFF2-40B4-BE49-F238E27FC236}">
              <a16:creationId xmlns:a16="http://schemas.microsoft.com/office/drawing/2014/main" id="{6D6A6481-894B-44BE-B475-33E9517E2E5A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598" name="Line 183">
          <a:extLst>
            <a:ext uri="{FF2B5EF4-FFF2-40B4-BE49-F238E27FC236}">
              <a16:creationId xmlns:a16="http://schemas.microsoft.com/office/drawing/2014/main" id="{B4B77DC9-65CB-4C11-ABB4-F9008A9B6485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599" name="Line 184">
          <a:extLst>
            <a:ext uri="{FF2B5EF4-FFF2-40B4-BE49-F238E27FC236}">
              <a16:creationId xmlns:a16="http://schemas.microsoft.com/office/drawing/2014/main" id="{FB010513-6C3E-4F3F-B5AE-1DAF7A0952F8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00" name="Line 185">
          <a:extLst>
            <a:ext uri="{FF2B5EF4-FFF2-40B4-BE49-F238E27FC236}">
              <a16:creationId xmlns:a16="http://schemas.microsoft.com/office/drawing/2014/main" id="{88BD8E9C-6026-473B-9059-71FE6245B703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01" name="Line 186">
          <a:extLst>
            <a:ext uri="{FF2B5EF4-FFF2-40B4-BE49-F238E27FC236}">
              <a16:creationId xmlns:a16="http://schemas.microsoft.com/office/drawing/2014/main" id="{88215CC2-2755-49F6-A4A8-F5B256EE5D6C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02" name="Line 187">
          <a:extLst>
            <a:ext uri="{FF2B5EF4-FFF2-40B4-BE49-F238E27FC236}">
              <a16:creationId xmlns:a16="http://schemas.microsoft.com/office/drawing/2014/main" id="{4CF07CD4-E1CE-44AB-A415-6FDE0752FFEA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03" name="Line 46">
          <a:extLst>
            <a:ext uri="{FF2B5EF4-FFF2-40B4-BE49-F238E27FC236}">
              <a16:creationId xmlns:a16="http://schemas.microsoft.com/office/drawing/2014/main" id="{3E763722-AF3B-477C-8A8C-A2A9AF5CB9C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04" name="Line 47">
          <a:extLst>
            <a:ext uri="{FF2B5EF4-FFF2-40B4-BE49-F238E27FC236}">
              <a16:creationId xmlns:a16="http://schemas.microsoft.com/office/drawing/2014/main" id="{261DD1F0-DA7D-4D20-BB00-B32DC52C6012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05" name="Line 48">
          <a:extLst>
            <a:ext uri="{FF2B5EF4-FFF2-40B4-BE49-F238E27FC236}">
              <a16:creationId xmlns:a16="http://schemas.microsoft.com/office/drawing/2014/main" id="{F2ACF907-5F54-4966-9F4E-52C8DE645A67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06" name="Line 49">
          <a:extLst>
            <a:ext uri="{FF2B5EF4-FFF2-40B4-BE49-F238E27FC236}">
              <a16:creationId xmlns:a16="http://schemas.microsoft.com/office/drawing/2014/main" id="{2F541270-DC40-4B92-9460-F31D15DD2A39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07" name="Line 50">
          <a:extLst>
            <a:ext uri="{FF2B5EF4-FFF2-40B4-BE49-F238E27FC236}">
              <a16:creationId xmlns:a16="http://schemas.microsoft.com/office/drawing/2014/main" id="{362CF410-98F8-42D1-9865-BB12FA25C032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08" name="Line 51">
          <a:extLst>
            <a:ext uri="{FF2B5EF4-FFF2-40B4-BE49-F238E27FC236}">
              <a16:creationId xmlns:a16="http://schemas.microsoft.com/office/drawing/2014/main" id="{01432B1A-5E55-4422-891E-9C47ABFE9A5E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09" name="Line 182">
          <a:extLst>
            <a:ext uri="{FF2B5EF4-FFF2-40B4-BE49-F238E27FC236}">
              <a16:creationId xmlns:a16="http://schemas.microsoft.com/office/drawing/2014/main" id="{54E733FF-9DF2-4B9F-BCBE-5069E46B8CD6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10" name="Line 183">
          <a:extLst>
            <a:ext uri="{FF2B5EF4-FFF2-40B4-BE49-F238E27FC236}">
              <a16:creationId xmlns:a16="http://schemas.microsoft.com/office/drawing/2014/main" id="{BB20AB08-55EF-4004-ACE1-24A48FAB9E06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11" name="Line 184">
          <a:extLst>
            <a:ext uri="{FF2B5EF4-FFF2-40B4-BE49-F238E27FC236}">
              <a16:creationId xmlns:a16="http://schemas.microsoft.com/office/drawing/2014/main" id="{DFB7C353-2A4B-409D-A069-5FA4064C76C5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12" name="Line 185">
          <a:extLst>
            <a:ext uri="{FF2B5EF4-FFF2-40B4-BE49-F238E27FC236}">
              <a16:creationId xmlns:a16="http://schemas.microsoft.com/office/drawing/2014/main" id="{BC8FB5E8-D750-4770-AE19-44FD45140AD5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13" name="Line 186">
          <a:extLst>
            <a:ext uri="{FF2B5EF4-FFF2-40B4-BE49-F238E27FC236}">
              <a16:creationId xmlns:a16="http://schemas.microsoft.com/office/drawing/2014/main" id="{3C56432C-E110-4FA5-8342-229C5E1B634A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14" name="Line 187">
          <a:extLst>
            <a:ext uri="{FF2B5EF4-FFF2-40B4-BE49-F238E27FC236}">
              <a16:creationId xmlns:a16="http://schemas.microsoft.com/office/drawing/2014/main" id="{4B981313-D7B0-4FB2-BF05-0DA1BA342124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15" name="Line 46">
          <a:extLst>
            <a:ext uri="{FF2B5EF4-FFF2-40B4-BE49-F238E27FC236}">
              <a16:creationId xmlns:a16="http://schemas.microsoft.com/office/drawing/2014/main" id="{8174DDA2-D86F-452B-B4E6-F6E650010052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16" name="Line 47">
          <a:extLst>
            <a:ext uri="{FF2B5EF4-FFF2-40B4-BE49-F238E27FC236}">
              <a16:creationId xmlns:a16="http://schemas.microsoft.com/office/drawing/2014/main" id="{AE458D45-99E2-4F32-BC6E-0DC25DDDEF4B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17" name="Line 48">
          <a:extLst>
            <a:ext uri="{FF2B5EF4-FFF2-40B4-BE49-F238E27FC236}">
              <a16:creationId xmlns:a16="http://schemas.microsoft.com/office/drawing/2014/main" id="{C84D3368-38A4-41FD-A647-012AD0B774F9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18" name="Line 49">
          <a:extLst>
            <a:ext uri="{FF2B5EF4-FFF2-40B4-BE49-F238E27FC236}">
              <a16:creationId xmlns:a16="http://schemas.microsoft.com/office/drawing/2014/main" id="{0E9330A9-A780-4F48-A386-46C08FF4C379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19" name="Line 50">
          <a:extLst>
            <a:ext uri="{FF2B5EF4-FFF2-40B4-BE49-F238E27FC236}">
              <a16:creationId xmlns:a16="http://schemas.microsoft.com/office/drawing/2014/main" id="{07C35606-42F8-4692-A5D6-ED00681E5E89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20" name="Line 51">
          <a:extLst>
            <a:ext uri="{FF2B5EF4-FFF2-40B4-BE49-F238E27FC236}">
              <a16:creationId xmlns:a16="http://schemas.microsoft.com/office/drawing/2014/main" id="{007FDEE6-4C30-4A80-B644-AB7F4C2703B4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21" name="Line 182">
          <a:extLst>
            <a:ext uri="{FF2B5EF4-FFF2-40B4-BE49-F238E27FC236}">
              <a16:creationId xmlns:a16="http://schemas.microsoft.com/office/drawing/2014/main" id="{A4B89495-A930-4D4B-9CEE-E719DE3D82EF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22" name="Line 183">
          <a:extLst>
            <a:ext uri="{FF2B5EF4-FFF2-40B4-BE49-F238E27FC236}">
              <a16:creationId xmlns:a16="http://schemas.microsoft.com/office/drawing/2014/main" id="{72B92AC7-15C4-42F8-920E-FC89DD609F7A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23" name="Line 184">
          <a:extLst>
            <a:ext uri="{FF2B5EF4-FFF2-40B4-BE49-F238E27FC236}">
              <a16:creationId xmlns:a16="http://schemas.microsoft.com/office/drawing/2014/main" id="{DED19524-0D01-4BC0-9F9E-D73025A9659E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24" name="Line 185">
          <a:extLst>
            <a:ext uri="{FF2B5EF4-FFF2-40B4-BE49-F238E27FC236}">
              <a16:creationId xmlns:a16="http://schemas.microsoft.com/office/drawing/2014/main" id="{6DE19E7A-1448-4D40-B94B-D2FB362EA4CF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25" name="Line 186">
          <a:extLst>
            <a:ext uri="{FF2B5EF4-FFF2-40B4-BE49-F238E27FC236}">
              <a16:creationId xmlns:a16="http://schemas.microsoft.com/office/drawing/2014/main" id="{07E606B5-F26C-43B9-A62E-BB6A5432D626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26" name="Line 187">
          <a:extLst>
            <a:ext uri="{FF2B5EF4-FFF2-40B4-BE49-F238E27FC236}">
              <a16:creationId xmlns:a16="http://schemas.microsoft.com/office/drawing/2014/main" id="{F03CF6C8-D167-438A-93F4-15BD421B848E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27" name="Line 46">
          <a:extLst>
            <a:ext uri="{FF2B5EF4-FFF2-40B4-BE49-F238E27FC236}">
              <a16:creationId xmlns:a16="http://schemas.microsoft.com/office/drawing/2014/main" id="{575CC6D3-C0E7-4701-B122-9A1908494A0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28" name="Line 47">
          <a:extLst>
            <a:ext uri="{FF2B5EF4-FFF2-40B4-BE49-F238E27FC236}">
              <a16:creationId xmlns:a16="http://schemas.microsoft.com/office/drawing/2014/main" id="{71FB6B61-F4F9-482E-9937-927D8126529A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29" name="Line 48">
          <a:extLst>
            <a:ext uri="{FF2B5EF4-FFF2-40B4-BE49-F238E27FC236}">
              <a16:creationId xmlns:a16="http://schemas.microsoft.com/office/drawing/2014/main" id="{E209AE04-22B0-4615-A46F-3933FE233546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30" name="Line 49">
          <a:extLst>
            <a:ext uri="{FF2B5EF4-FFF2-40B4-BE49-F238E27FC236}">
              <a16:creationId xmlns:a16="http://schemas.microsoft.com/office/drawing/2014/main" id="{AF874C3B-01B1-4597-B50E-E7F409A5D070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31" name="Line 50">
          <a:extLst>
            <a:ext uri="{FF2B5EF4-FFF2-40B4-BE49-F238E27FC236}">
              <a16:creationId xmlns:a16="http://schemas.microsoft.com/office/drawing/2014/main" id="{F2AE70E5-3CA2-44C6-A120-12CD2124BDB9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32" name="Line 51">
          <a:extLst>
            <a:ext uri="{FF2B5EF4-FFF2-40B4-BE49-F238E27FC236}">
              <a16:creationId xmlns:a16="http://schemas.microsoft.com/office/drawing/2014/main" id="{41813C00-87FD-4C5B-9D81-4F3675F8C50F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33" name="Line 182">
          <a:extLst>
            <a:ext uri="{FF2B5EF4-FFF2-40B4-BE49-F238E27FC236}">
              <a16:creationId xmlns:a16="http://schemas.microsoft.com/office/drawing/2014/main" id="{EF14A729-6DEA-4F86-AD26-3B3CA612DAD6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34" name="Line 183">
          <a:extLst>
            <a:ext uri="{FF2B5EF4-FFF2-40B4-BE49-F238E27FC236}">
              <a16:creationId xmlns:a16="http://schemas.microsoft.com/office/drawing/2014/main" id="{561FB981-CE2B-415A-8156-75DDAC2D6E48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35" name="Line 184">
          <a:extLst>
            <a:ext uri="{FF2B5EF4-FFF2-40B4-BE49-F238E27FC236}">
              <a16:creationId xmlns:a16="http://schemas.microsoft.com/office/drawing/2014/main" id="{C9C4F3F2-B334-4786-9DCF-AB2F666271C3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36" name="Line 185">
          <a:extLst>
            <a:ext uri="{FF2B5EF4-FFF2-40B4-BE49-F238E27FC236}">
              <a16:creationId xmlns:a16="http://schemas.microsoft.com/office/drawing/2014/main" id="{FB0B1EEE-C370-455E-B4F3-F5FE66FD3BD3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37" name="Line 186">
          <a:extLst>
            <a:ext uri="{FF2B5EF4-FFF2-40B4-BE49-F238E27FC236}">
              <a16:creationId xmlns:a16="http://schemas.microsoft.com/office/drawing/2014/main" id="{24FBF807-6A2E-41F3-8DFC-45B89EBDC1BD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0</xdr:colOff>
      <xdr:row>83</xdr:row>
      <xdr:rowOff>0</xdr:rowOff>
    </xdr:to>
    <xdr:sp macro="" textlink="">
      <xdr:nvSpPr>
        <xdr:cNvPr id="638" name="Line 187">
          <a:extLst>
            <a:ext uri="{FF2B5EF4-FFF2-40B4-BE49-F238E27FC236}">
              <a16:creationId xmlns:a16="http://schemas.microsoft.com/office/drawing/2014/main" id="{6DA4BCCD-0E92-473C-A5A4-680790A2861B}"/>
            </a:ext>
          </a:extLst>
        </xdr:cNvPr>
        <xdr:cNvSpPr>
          <a:spLocks noChangeShapeType="1"/>
        </xdr:cNvSpPr>
      </xdr:nvSpPr>
      <xdr:spPr bwMode="auto">
        <a:xfrm>
          <a:off x="11020425" y="2450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39" name="Line 46">
          <a:extLst>
            <a:ext uri="{FF2B5EF4-FFF2-40B4-BE49-F238E27FC236}">
              <a16:creationId xmlns:a16="http://schemas.microsoft.com/office/drawing/2014/main" id="{8A6DAA35-B790-470E-B4B3-DC468D55121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40" name="Line 47">
          <a:extLst>
            <a:ext uri="{FF2B5EF4-FFF2-40B4-BE49-F238E27FC236}">
              <a16:creationId xmlns:a16="http://schemas.microsoft.com/office/drawing/2014/main" id="{086F6FB1-AB1A-440E-BCCC-15F652B4311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41" name="Line 48">
          <a:extLst>
            <a:ext uri="{FF2B5EF4-FFF2-40B4-BE49-F238E27FC236}">
              <a16:creationId xmlns:a16="http://schemas.microsoft.com/office/drawing/2014/main" id="{F31FDFC6-A455-4AC7-B443-D117FFE7F476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42" name="Line 49">
          <a:extLst>
            <a:ext uri="{FF2B5EF4-FFF2-40B4-BE49-F238E27FC236}">
              <a16:creationId xmlns:a16="http://schemas.microsoft.com/office/drawing/2014/main" id="{F0675648-3C35-475B-91A8-B48632C1B6C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43" name="Line 50">
          <a:extLst>
            <a:ext uri="{FF2B5EF4-FFF2-40B4-BE49-F238E27FC236}">
              <a16:creationId xmlns:a16="http://schemas.microsoft.com/office/drawing/2014/main" id="{05C0B95E-5052-4068-9AE6-B0729D23634E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44" name="Line 51">
          <a:extLst>
            <a:ext uri="{FF2B5EF4-FFF2-40B4-BE49-F238E27FC236}">
              <a16:creationId xmlns:a16="http://schemas.microsoft.com/office/drawing/2014/main" id="{3746FD63-7DB7-4898-B5A0-D6974E43BCB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45" name="Line 182">
          <a:extLst>
            <a:ext uri="{FF2B5EF4-FFF2-40B4-BE49-F238E27FC236}">
              <a16:creationId xmlns:a16="http://schemas.microsoft.com/office/drawing/2014/main" id="{C0EF17A5-CCA3-4F45-8C27-F1D1FF79E2C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46" name="Line 183">
          <a:extLst>
            <a:ext uri="{FF2B5EF4-FFF2-40B4-BE49-F238E27FC236}">
              <a16:creationId xmlns:a16="http://schemas.microsoft.com/office/drawing/2014/main" id="{1EA1F09E-0A92-4EF5-8E39-D850243C676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47" name="Line 184">
          <a:extLst>
            <a:ext uri="{FF2B5EF4-FFF2-40B4-BE49-F238E27FC236}">
              <a16:creationId xmlns:a16="http://schemas.microsoft.com/office/drawing/2014/main" id="{39F929BD-F752-4A83-9A38-276916C73B8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48" name="Line 185">
          <a:extLst>
            <a:ext uri="{FF2B5EF4-FFF2-40B4-BE49-F238E27FC236}">
              <a16:creationId xmlns:a16="http://schemas.microsoft.com/office/drawing/2014/main" id="{43D5BA93-553A-4E8E-B625-DAE43E78E1B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49" name="Line 186">
          <a:extLst>
            <a:ext uri="{FF2B5EF4-FFF2-40B4-BE49-F238E27FC236}">
              <a16:creationId xmlns:a16="http://schemas.microsoft.com/office/drawing/2014/main" id="{6FF5E245-9E69-47CC-8964-9FA558A1FD5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50" name="Line 187">
          <a:extLst>
            <a:ext uri="{FF2B5EF4-FFF2-40B4-BE49-F238E27FC236}">
              <a16:creationId xmlns:a16="http://schemas.microsoft.com/office/drawing/2014/main" id="{B06946EC-E289-4764-BE3C-261643218A5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51" name="Line 46">
          <a:extLst>
            <a:ext uri="{FF2B5EF4-FFF2-40B4-BE49-F238E27FC236}">
              <a16:creationId xmlns:a16="http://schemas.microsoft.com/office/drawing/2014/main" id="{C6235EDC-2DFF-4309-B117-E8AA1247D14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52" name="Line 47">
          <a:extLst>
            <a:ext uri="{FF2B5EF4-FFF2-40B4-BE49-F238E27FC236}">
              <a16:creationId xmlns:a16="http://schemas.microsoft.com/office/drawing/2014/main" id="{BB01495C-9337-49A1-A6ED-0E07C84F4FB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53" name="Line 48">
          <a:extLst>
            <a:ext uri="{FF2B5EF4-FFF2-40B4-BE49-F238E27FC236}">
              <a16:creationId xmlns:a16="http://schemas.microsoft.com/office/drawing/2014/main" id="{1CF80582-B710-4CF8-ACC0-7E5CF734AC0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54" name="Line 49">
          <a:extLst>
            <a:ext uri="{FF2B5EF4-FFF2-40B4-BE49-F238E27FC236}">
              <a16:creationId xmlns:a16="http://schemas.microsoft.com/office/drawing/2014/main" id="{DFCEC0F4-EFA4-4C99-A4CF-F8355274142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55" name="Line 50">
          <a:extLst>
            <a:ext uri="{FF2B5EF4-FFF2-40B4-BE49-F238E27FC236}">
              <a16:creationId xmlns:a16="http://schemas.microsoft.com/office/drawing/2014/main" id="{675CD668-FF46-4AD6-91BB-A9B6F077478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56" name="Line 51">
          <a:extLst>
            <a:ext uri="{FF2B5EF4-FFF2-40B4-BE49-F238E27FC236}">
              <a16:creationId xmlns:a16="http://schemas.microsoft.com/office/drawing/2014/main" id="{8D3A6DB1-73DB-435A-A3B8-BD09237813C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57" name="Line 182">
          <a:extLst>
            <a:ext uri="{FF2B5EF4-FFF2-40B4-BE49-F238E27FC236}">
              <a16:creationId xmlns:a16="http://schemas.microsoft.com/office/drawing/2014/main" id="{BA0DE982-6503-4E47-B62E-7C94EACC26A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58" name="Line 183">
          <a:extLst>
            <a:ext uri="{FF2B5EF4-FFF2-40B4-BE49-F238E27FC236}">
              <a16:creationId xmlns:a16="http://schemas.microsoft.com/office/drawing/2014/main" id="{1FFA0B73-FF1F-4295-8101-E6E777EB6B7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59" name="Line 184">
          <a:extLst>
            <a:ext uri="{FF2B5EF4-FFF2-40B4-BE49-F238E27FC236}">
              <a16:creationId xmlns:a16="http://schemas.microsoft.com/office/drawing/2014/main" id="{F68F4411-7B23-4684-A352-7EAB23B9D0F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60" name="Line 185">
          <a:extLst>
            <a:ext uri="{FF2B5EF4-FFF2-40B4-BE49-F238E27FC236}">
              <a16:creationId xmlns:a16="http://schemas.microsoft.com/office/drawing/2014/main" id="{ED0E70CE-E42A-425C-A336-ED4E4343061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61" name="Line 186">
          <a:extLst>
            <a:ext uri="{FF2B5EF4-FFF2-40B4-BE49-F238E27FC236}">
              <a16:creationId xmlns:a16="http://schemas.microsoft.com/office/drawing/2014/main" id="{C696867E-A2F6-425E-90F3-9F25746C24FF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62" name="Line 187">
          <a:extLst>
            <a:ext uri="{FF2B5EF4-FFF2-40B4-BE49-F238E27FC236}">
              <a16:creationId xmlns:a16="http://schemas.microsoft.com/office/drawing/2014/main" id="{0CA1B816-4689-425B-BCF3-92785BD178C9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63" name="Line 46">
          <a:extLst>
            <a:ext uri="{FF2B5EF4-FFF2-40B4-BE49-F238E27FC236}">
              <a16:creationId xmlns:a16="http://schemas.microsoft.com/office/drawing/2014/main" id="{E65DD8AA-306E-4A3B-AC76-C630EDA1085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64" name="Line 47">
          <a:extLst>
            <a:ext uri="{FF2B5EF4-FFF2-40B4-BE49-F238E27FC236}">
              <a16:creationId xmlns:a16="http://schemas.microsoft.com/office/drawing/2014/main" id="{E5C9FEE0-D3E7-43ED-A78C-F13459D05709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65" name="Line 48">
          <a:extLst>
            <a:ext uri="{FF2B5EF4-FFF2-40B4-BE49-F238E27FC236}">
              <a16:creationId xmlns:a16="http://schemas.microsoft.com/office/drawing/2014/main" id="{D0F8F636-8070-4C76-B9D4-F2347FDBC7C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66" name="Line 49">
          <a:extLst>
            <a:ext uri="{FF2B5EF4-FFF2-40B4-BE49-F238E27FC236}">
              <a16:creationId xmlns:a16="http://schemas.microsoft.com/office/drawing/2014/main" id="{DE8A8B0B-F604-4D83-B243-BFE423E8B88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67" name="Line 50">
          <a:extLst>
            <a:ext uri="{FF2B5EF4-FFF2-40B4-BE49-F238E27FC236}">
              <a16:creationId xmlns:a16="http://schemas.microsoft.com/office/drawing/2014/main" id="{3A75DD7E-5215-44FB-AA9B-19A838ED106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68" name="Line 51">
          <a:extLst>
            <a:ext uri="{FF2B5EF4-FFF2-40B4-BE49-F238E27FC236}">
              <a16:creationId xmlns:a16="http://schemas.microsoft.com/office/drawing/2014/main" id="{2CC3D231-7B6F-4183-BB48-5ECB1C0DC94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69" name="Line 182">
          <a:extLst>
            <a:ext uri="{FF2B5EF4-FFF2-40B4-BE49-F238E27FC236}">
              <a16:creationId xmlns:a16="http://schemas.microsoft.com/office/drawing/2014/main" id="{0FC57F1E-4AFB-4209-91DD-C4387C74A3C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70" name="Line 183">
          <a:extLst>
            <a:ext uri="{FF2B5EF4-FFF2-40B4-BE49-F238E27FC236}">
              <a16:creationId xmlns:a16="http://schemas.microsoft.com/office/drawing/2014/main" id="{C54D4DF1-2720-45B0-B3E2-76034A0DF7F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71" name="Line 184">
          <a:extLst>
            <a:ext uri="{FF2B5EF4-FFF2-40B4-BE49-F238E27FC236}">
              <a16:creationId xmlns:a16="http://schemas.microsoft.com/office/drawing/2014/main" id="{15981F4F-CDAE-4C73-A732-FC80B4D00C5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72" name="Line 185">
          <a:extLst>
            <a:ext uri="{FF2B5EF4-FFF2-40B4-BE49-F238E27FC236}">
              <a16:creationId xmlns:a16="http://schemas.microsoft.com/office/drawing/2014/main" id="{91C3BEE2-EA33-4392-8B9B-5EB2B33CC97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73" name="Line 186">
          <a:extLst>
            <a:ext uri="{FF2B5EF4-FFF2-40B4-BE49-F238E27FC236}">
              <a16:creationId xmlns:a16="http://schemas.microsoft.com/office/drawing/2014/main" id="{D3B6ACE7-8A33-4FA8-805A-243A237BAA7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74" name="Line 187">
          <a:extLst>
            <a:ext uri="{FF2B5EF4-FFF2-40B4-BE49-F238E27FC236}">
              <a16:creationId xmlns:a16="http://schemas.microsoft.com/office/drawing/2014/main" id="{7E90BC9E-3C92-47BA-949D-1A636CEF6A7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75" name="Line 46">
          <a:extLst>
            <a:ext uri="{FF2B5EF4-FFF2-40B4-BE49-F238E27FC236}">
              <a16:creationId xmlns:a16="http://schemas.microsoft.com/office/drawing/2014/main" id="{A3B2BFFA-644B-46F9-AF19-2B5171028FAE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76" name="Line 47">
          <a:extLst>
            <a:ext uri="{FF2B5EF4-FFF2-40B4-BE49-F238E27FC236}">
              <a16:creationId xmlns:a16="http://schemas.microsoft.com/office/drawing/2014/main" id="{56FAFA6E-88E5-4B38-9D50-2320BEFE98A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77" name="Line 48">
          <a:extLst>
            <a:ext uri="{FF2B5EF4-FFF2-40B4-BE49-F238E27FC236}">
              <a16:creationId xmlns:a16="http://schemas.microsoft.com/office/drawing/2014/main" id="{9FA51D9D-20BF-42D4-A4EB-5076F2AE860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78" name="Line 49">
          <a:extLst>
            <a:ext uri="{FF2B5EF4-FFF2-40B4-BE49-F238E27FC236}">
              <a16:creationId xmlns:a16="http://schemas.microsoft.com/office/drawing/2014/main" id="{2ACD3DB3-E249-4EE1-92AE-EB5FDDE83CB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79" name="Line 50">
          <a:extLst>
            <a:ext uri="{FF2B5EF4-FFF2-40B4-BE49-F238E27FC236}">
              <a16:creationId xmlns:a16="http://schemas.microsoft.com/office/drawing/2014/main" id="{33E6D07E-6933-43E7-AE8A-34F5852273E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80" name="Line 51">
          <a:extLst>
            <a:ext uri="{FF2B5EF4-FFF2-40B4-BE49-F238E27FC236}">
              <a16:creationId xmlns:a16="http://schemas.microsoft.com/office/drawing/2014/main" id="{75FD1EF7-CFE8-486C-89CC-7619201C462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81" name="Line 182">
          <a:extLst>
            <a:ext uri="{FF2B5EF4-FFF2-40B4-BE49-F238E27FC236}">
              <a16:creationId xmlns:a16="http://schemas.microsoft.com/office/drawing/2014/main" id="{8C9B85F5-EACE-4827-A6F9-FFE56C56CA5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82" name="Line 183">
          <a:extLst>
            <a:ext uri="{FF2B5EF4-FFF2-40B4-BE49-F238E27FC236}">
              <a16:creationId xmlns:a16="http://schemas.microsoft.com/office/drawing/2014/main" id="{7FBC6389-5594-45DE-A4C0-0E40D4DC4E1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83" name="Line 184">
          <a:extLst>
            <a:ext uri="{FF2B5EF4-FFF2-40B4-BE49-F238E27FC236}">
              <a16:creationId xmlns:a16="http://schemas.microsoft.com/office/drawing/2014/main" id="{3E050D52-FF01-484D-BB09-4CC5BED61EA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84" name="Line 185">
          <a:extLst>
            <a:ext uri="{FF2B5EF4-FFF2-40B4-BE49-F238E27FC236}">
              <a16:creationId xmlns:a16="http://schemas.microsoft.com/office/drawing/2014/main" id="{061224C8-50F4-45D3-8972-AF08B78F01CF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85" name="Line 186">
          <a:extLst>
            <a:ext uri="{FF2B5EF4-FFF2-40B4-BE49-F238E27FC236}">
              <a16:creationId xmlns:a16="http://schemas.microsoft.com/office/drawing/2014/main" id="{5E0A694A-C9FD-4EB4-AE63-20E43E2D15F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86" name="Line 187">
          <a:extLst>
            <a:ext uri="{FF2B5EF4-FFF2-40B4-BE49-F238E27FC236}">
              <a16:creationId xmlns:a16="http://schemas.microsoft.com/office/drawing/2014/main" id="{0505FF18-819E-4D31-B5DB-6760CE9F621E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87" name="Line 46">
          <a:extLst>
            <a:ext uri="{FF2B5EF4-FFF2-40B4-BE49-F238E27FC236}">
              <a16:creationId xmlns:a16="http://schemas.microsoft.com/office/drawing/2014/main" id="{FF61DDD8-A577-4F84-BD49-201F7DB5A40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88" name="Line 47">
          <a:extLst>
            <a:ext uri="{FF2B5EF4-FFF2-40B4-BE49-F238E27FC236}">
              <a16:creationId xmlns:a16="http://schemas.microsoft.com/office/drawing/2014/main" id="{3E274F33-5A89-4578-81AF-08D5AF184FF9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89" name="Line 48">
          <a:extLst>
            <a:ext uri="{FF2B5EF4-FFF2-40B4-BE49-F238E27FC236}">
              <a16:creationId xmlns:a16="http://schemas.microsoft.com/office/drawing/2014/main" id="{7A6C29BA-C36B-4132-B7B6-B4992B3A673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90" name="Line 49">
          <a:extLst>
            <a:ext uri="{FF2B5EF4-FFF2-40B4-BE49-F238E27FC236}">
              <a16:creationId xmlns:a16="http://schemas.microsoft.com/office/drawing/2014/main" id="{8A2EC2FA-1366-419E-9164-A2E4CB600CA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91" name="Line 50">
          <a:extLst>
            <a:ext uri="{FF2B5EF4-FFF2-40B4-BE49-F238E27FC236}">
              <a16:creationId xmlns:a16="http://schemas.microsoft.com/office/drawing/2014/main" id="{519C8DA1-138B-4259-8BBC-105AEAF0369E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92" name="Line 51">
          <a:extLst>
            <a:ext uri="{FF2B5EF4-FFF2-40B4-BE49-F238E27FC236}">
              <a16:creationId xmlns:a16="http://schemas.microsoft.com/office/drawing/2014/main" id="{2A4EAEF2-319D-4C03-9D15-80BC3E0B427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93" name="Line 182">
          <a:extLst>
            <a:ext uri="{FF2B5EF4-FFF2-40B4-BE49-F238E27FC236}">
              <a16:creationId xmlns:a16="http://schemas.microsoft.com/office/drawing/2014/main" id="{2DBF5BCE-86F0-4EED-BC30-428637395C7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94" name="Line 183">
          <a:extLst>
            <a:ext uri="{FF2B5EF4-FFF2-40B4-BE49-F238E27FC236}">
              <a16:creationId xmlns:a16="http://schemas.microsoft.com/office/drawing/2014/main" id="{9697C1BA-6C24-47DB-B9E2-6CF6A45B80F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95" name="Line 184">
          <a:extLst>
            <a:ext uri="{FF2B5EF4-FFF2-40B4-BE49-F238E27FC236}">
              <a16:creationId xmlns:a16="http://schemas.microsoft.com/office/drawing/2014/main" id="{A928541F-C439-45D6-900B-1F27C1BD4416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96" name="Line 185">
          <a:extLst>
            <a:ext uri="{FF2B5EF4-FFF2-40B4-BE49-F238E27FC236}">
              <a16:creationId xmlns:a16="http://schemas.microsoft.com/office/drawing/2014/main" id="{DA80C25F-5386-424F-8E0F-7D5CEF5BD98F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97" name="Line 186">
          <a:extLst>
            <a:ext uri="{FF2B5EF4-FFF2-40B4-BE49-F238E27FC236}">
              <a16:creationId xmlns:a16="http://schemas.microsoft.com/office/drawing/2014/main" id="{F66A41E7-077E-4956-A2AF-C531ACDE125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98" name="Line 187">
          <a:extLst>
            <a:ext uri="{FF2B5EF4-FFF2-40B4-BE49-F238E27FC236}">
              <a16:creationId xmlns:a16="http://schemas.microsoft.com/office/drawing/2014/main" id="{A54AB96D-A2B0-48DC-B853-77391967D72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699" name="Line 46">
          <a:extLst>
            <a:ext uri="{FF2B5EF4-FFF2-40B4-BE49-F238E27FC236}">
              <a16:creationId xmlns:a16="http://schemas.microsoft.com/office/drawing/2014/main" id="{0BAA69FF-322C-48EF-AB13-B10A49DF62EE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00" name="Line 47">
          <a:extLst>
            <a:ext uri="{FF2B5EF4-FFF2-40B4-BE49-F238E27FC236}">
              <a16:creationId xmlns:a16="http://schemas.microsoft.com/office/drawing/2014/main" id="{D14620F7-E738-47C5-85D2-AC4968F21161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01" name="Line 48">
          <a:extLst>
            <a:ext uri="{FF2B5EF4-FFF2-40B4-BE49-F238E27FC236}">
              <a16:creationId xmlns:a16="http://schemas.microsoft.com/office/drawing/2014/main" id="{1ADA648D-9E1F-4596-A391-1ECBE7CF7C0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02" name="Line 49">
          <a:extLst>
            <a:ext uri="{FF2B5EF4-FFF2-40B4-BE49-F238E27FC236}">
              <a16:creationId xmlns:a16="http://schemas.microsoft.com/office/drawing/2014/main" id="{0F1DE641-583D-41D9-998F-C6E5F5F61AB9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03" name="Line 50">
          <a:extLst>
            <a:ext uri="{FF2B5EF4-FFF2-40B4-BE49-F238E27FC236}">
              <a16:creationId xmlns:a16="http://schemas.microsoft.com/office/drawing/2014/main" id="{2D1380F1-0252-4068-A66D-AFAAA836E94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04" name="Line 51">
          <a:extLst>
            <a:ext uri="{FF2B5EF4-FFF2-40B4-BE49-F238E27FC236}">
              <a16:creationId xmlns:a16="http://schemas.microsoft.com/office/drawing/2014/main" id="{D836886E-C0F8-40AD-91B5-F29412B2D9C4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05" name="Line 182">
          <a:extLst>
            <a:ext uri="{FF2B5EF4-FFF2-40B4-BE49-F238E27FC236}">
              <a16:creationId xmlns:a16="http://schemas.microsoft.com/office/drawing/2014/main" id="{7FEFCC00-E971-466F-8095-53DD0EBB11E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06" name="Line 183">
          <a:extLst>
            <a:ext uri="{FF2B5EF4-FFF2-40B4-BE49-F238E27FC236}">
              <a16:creationId xmlns:a16="http://schemas.microsoft.com/office/drawing/2014/main" id="{5C88A288-2294-4DFC-A288-177224718944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07" name="Line 184">
          <a:extLst>
            <a:ext uri="{FF2B5EF4-FFF2-40B4-BE49-F238E27FC236}">
              <a16:creationId xmlns:a16="http://schemas.microsoft.com/office/drawing/2014/main" id="{A43845D2-63A1-49F3-9E4A-99CEACF80A26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08" name="Line 185">
          <a:extLst>
            <a:ext uri="{FF2B5EF4-FFF2-40B4-BE49-F238E27FC236}">
              <a16:creationId xmlns:a16="http://schemas.microsoft.com/office/drawing/2014/main" id="{7A23A311-2D07-4FC2-9C83-39F921D03EF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09" name="Line 186">
          <a:extLst>
            <a:ext uri="{FF2B5EF4-FFF2-40B4-BE49-F238E27FC236}">
              <a16:creationId xmlns:a16="http://schemas.microsoft.com/office/drawing/2014/main" id="{B9C00DA9-3D42-4D09-BCF1-CCE704792B0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10" name="Line 187">
          <a:extLst>
            <a:ext uri="{FF2B5EF4-FFF2-40B4-BE49-F238E27FC236}">
              <a16:creationId xmlns:a16="http://schemas.microsoft.com/office/drawing/2014/main" id="{B0BB38BE-8920-4AC0-8B69-30BBF08CB238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11" name="Line 46">
          <a:extLst>
            <a:ext uri="{FF2B5EF4-FFF2-40B4-BE49-F238E27FC236}">
              <a16:creationId xmlns:a16="http://schemas.microsoft.com/office/drawing/2014/main" id="{89D45698-EBF6-4A25-8EF8-B0BA3EB0BF3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12" name="Line 47">
          <a:extLst>
            <a:ext uri="{FF2B5EF4-FFF2-40B4-BE49-F238E27FC236}">
              <a16:creationId xmlns:a16="http://schemas.microsoft.com/office/drawing/2014/main" id="{007D5F89-28CA-4F1C-A2EC-BB6B50D7786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13" name="Line 48">
          <a:extLst>
            <a:ext uri="{FF2B5EF4-FFF2-40B4-BE49-F238E27FC236}">
              <a16:creationId xmlns:a16="http://schemas.microsoft.com/office/drawing/2014/main" id="{C619FD16-6116-40BB-B846-9DE110B976B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14" name="Line 49">
          <a:extLst>
            <a:ext uri="{FF2B5EF4-FFF2-40B4-BE49-F238E27FC236}">
              <a16:creationId xmlns:a16="http://schemas.microsoft.com/office/drawing/2014/main" id="{513FAB44-8A2E-4D5B-9624-E2741FE5DDC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15" name="Line 50">
          <a:extLst>
            <a:ext uri="{FF2B5EF4-FFF2-40B4-BE49-F238E27FC236}">
              <a16:creationId xmlns:a16="http://schemas.microsoft.com/office/drawing/2014/main" id="{4A8C2958-F184-4067-A2A8-9D3A36FE51E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16" name="Line 51">
          <a:extLst>
            <a:ext uri="{FF2B5EF4-FFF2-40B4-BE49-F238E27FC236}">
              <a16:creationId xmlns:a16="http://schemas.microsoft.com/office/drawing/2014/main" id="{40BF2014-6076-41BD-8CB4-28FA4C8BAE5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17" name="Line 182">
          <a:extLst>
            <a:ext uri="{FF2B5EF4-FFF2-40B4-BE49-F238E27FC236}">
              <a16:creationId xmlns:a16="http://schemas.microsoft.com/office/drawing/2014/main" id="{CE25B389-3F12-4E61-A86D-05A091BD13A1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18" name="Line 183">
          <a:extLst>
            <a:ext uri="{FF2B5EF4-FFF2-40B4-BE49-F238E27FC236}">
              <a16:creationId xmlns:a16="http://schemas.microsoft.com/office/drawing/2014/main" id="{A82ACB73-8011-4C1E-B7E6-9A013E56B84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19" name="Line 184">
          <a:extLst>
            <a:ext uri="{FF2B5EF4-FFF2-40B4-BE49-F238E27FC236}">
              <a16:creationId xmlns:a16="http://schemas.microsoft.com/office/drawing/2014/main" id="{5EB61149-A19F-46DC-A25D-28854FDC17F4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20" name="Line 185">
          <a:extLst>
            <a:ext uri="{FF2B5EF4-FFF2-40B4-BE49-F238E27FC236}">
              <a16:creationId xmlns:a16="http://schemas.microsoft.com/office/drawing/2014/main" id="{155B9296-BB42-45EA-8768-C5C4E16ABB6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21" name="Line 186">
          <a:extLst>
            <a:ext uri="{FF2B5EF4-FFF2-40B4-BE49-F238E27FC236}">
              <a16:creationId xmlns:a16="http://schemas.microsoft.com/office/drawing/2014/main" id="{51742BD2-3673-4D2A-A30F-A496C4D41195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22" name="Line 187">
          <a:extLst>
            <a:ext uri="{FF2B5EF4-FFF2-40B4-BE49-F238E27FC236}">
              <a16:creationId xmlns:a16="http://schemas.microsoft.com/office/drawing/2014/main" id="{B76F6391-0702-4D80-935B-AA77DBC17B1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23" name="Line 46">
          <a:extLst>
            <a:ext uri="{FF2B5EF4-FFF2-40B4-BE49-F238E27FC236}">
              <a16:creationId xmlns:a16="http://schemas.microsoft.com/office/drawing/2014/main" id="{4621B300-FA42-455B-B530-97C946CC48C2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24" name="Line 47">
          <a:extLst>
            <a:ext uri="{FF2B5EF4-FFF2-40B4-BE49-F238E27FC236}">
              <a16:creationId xmlns:a16="http://schemas.microsoft.com/office/drawing/2014/main" id="{0B7CD6DF-A709-4889-ABC6-5729680A5641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25" name="Line 48">
          <a:extLst>
            <a:ext uri="{FF2B5EF4-FFF2-40B4-BE49-F238E27FC236}">
              <a16:creationId xmlns:a16="http://schemas.microsoft.com/office/drawing/2014/main" id="{967460E8-A7D7-43B4-B061-2E68CF4523A7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26" name="Line 49">
          <a:extLst>
            <a:ext uri="{FF2B5EF4-FFF2-40B4-BE49-F238E27FC236}">
              <a16:creationId xmlns:a16="http://schemas.microsoft.com/office/drawing/2014/main" id="{16EB81FD-7B01-4F69-A663-0D3A20A052DB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27" name="Line 50">
          <a:extLst>
            <a:ext uri="{FF2B5EF4-FFF2-40B4-BE49-F238E27FC236}">
              <a16:creationId xmlns:a16="http://schemas.microsoft.com/office/drawing/2014/main" id="{B721F3BD-2EEF-46BD-97A8-C2F35F08C286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28" name="Line 51">
          <a:extLst>
            <a:ext uri="{FF2B5EF4-FFF2-40B4-BE49-F238E27FC236}">
              <a16:creationId xmlns:a16="http://schemas.microsoft.com/office/drawing/2014/main" id="{6B8EAFD7-95FD-4A6D-AD7B-EF3A69F1002D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29" name="Line 182">
          <a:extLst>
            <a:ext uri="{FF2B5EF4-FFF2-40B4-BE49-F238E27FC236}">
              <a16:creationId xmlns:a16="http://schemas.microsoft.com/office/drawing/2014/main" id="{FD28F4D4-689B-4D66-9B39-68A3D1D0BE0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30" name="Line 183">
          <a:extLst>
            <a:ext uri="{FF2B5EF4-FFF2-40B4-BE49-F238E27FC236}">
              <a16:creationId xmlns:a16="http://schemas.microsoft.com/office/drawing/2014/main" id="{3F936444-D6A6-44C6-BC8C-A1D45E3973E3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31" name="Line 184">
          <a:extLst>
            <a:ext uri="{FF2B5EF4-FFF2-40B4-BE49-F238E27FC236}">
              <a16:creationId xmlns:a16="http://schemas.microsoft.com/office/drawing/2014/main" id="{4D620100-7489-48C9-B212-187C5A5A1DD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32" name="Line 185">
          <a:extLst>
            <a:ext uri="{FF2B5EF4-FFF2-40B4-BE49-F238E27FC236}">
              <a16:creationId xmlns:a16="http://schemas.microsoft.com/office/drawing/2014/main" id="{E31D2722-5952-4FCF-A3A3-02525BBF299C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33" name="Line 186">
          <a:extLst>
            <a:ext uri="{FF2B5EF4-FFF2-40B4-BE49-F238E27FC236}">
              <a16:creationId xmlns:a16="http://schemas.microsoft.com/office/drawing/2014/main" id="{FE1BDB3E-6AC6-493E-A12E-0CA480C64050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129</xdr:row>
      <xdr:rowOff>0</xdr:rowOff>
    </xdr:from>
    <xdr:to>
      <xdr:col>9</xdr:col>
      <xdr:colOff>0</xdr:colOff>
      <xdr:row>129</xdr:row>
      <xdr:rowOff>0</xdr:rowOff>
    </xdr:to>
    <xdr:sp macro="" textlink="">
      <xdr:nvSpPr>
        <xdr:cNvPr id="734" name="Line 187">
          <a:extLst>
            <a:ext uri="{FF2B5EF4-FFF2-40B4-BE49-F238E27FC236}">
              <a16:creationId xmlns:a16="http://schemas.microsoft.com/office/drawing/2014/main" id="{04662563-B4CA-4471-AA53-1F7CB46B217A}"/>
            </a:ext>
          </a:extLst>
        </xdr:cNvPr>
        <xdr:cNvSpPr>
          <a:spLocks noChangeShapeType="1"/>
        </xdr:cNvSpPr>
      </xdr:nvSpPr>
      <xdr:spPr bwMode="auto">
        <a:xfrm>
          <a:off x="12239625" y="3890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35" name="Line 46">
          <a:extLst>
            <a:ext uri="{FF2B5EF4-FFF2-40B4-BE49-F238E27FC236}">
              <a16:creationId xmlns:a16="http://schemas.microsoft.com/office/drawing/2014/main" id="{805A997C-335E-4AFB-9344-9F7B74AACAC3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36" name="Line 47">
          <a:extLst>
            <a:ext uri="{FF2B5EF4-FFF2-40B4-BE49-F238E27FC236}">
              <a16:creationId xmlns:a16="http://schemas.microsoft.com/office/drawing/2014/main" id="{015B0EA4-6CF9-497D-92AA-21391CEFCAD5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37" name="Line 48">
          <a:extLst>
            <a:ext uri="{FF2B5EF4-FFF2-40B4-BE49-F238E27FC236}">
              <a16:creationId xmlns:a16="http://schemas.microsoft.com/office/drawing/2014/main" id="{441E631A-E283-4B11-838D-F717CCC9C5B3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38" name="Line 49">
          <a:extLst>
            <a:ext uri="{FF2B5EF4-FFF2-40B4-BE49-F238E27FC236}">
              <a16:creationId xmlns:a16="http://schemas.microsoft.com/office/drawing/2014/main" id="{FD6EA1B5-5392-4762-A444-0E31BC5FE9F1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39" name="Line 50">
          <a:extLst>
            <a:ext uri="{FF2B5EF4-FFF2-40B4-BE49-F238E27FC236}">
              <a16:creationId xmlns:a16="http://schemas.microsoft.com/office/drawing/2014/main" id="{E8868F1F-937B-4A5B-9D07-1D0E66FED1E9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40" name="Line 51">
          <a:extLst>
            <a:ext uri="{FF2B5EF4-FFF2-40B4-BE49-F238E27FC236}">
              <a16:creationId xmlns:a16="http://schemas.microsoft.com/office/drawing/2014/main" id="{F43E9170-49B9-4D45-B3C9-031B2F79EE58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41" name="Line 182">
          <a:extLst>
            <a:ext uri="{FF2B5EF4-FFF2-40B4-BE49-F238E27FC236}">
              <a16:creationId xmlns:a16="http://schemas.microsoft.com/office/drawing/2014/main" id="{F5CEDC34-6259-4F76-B4DB-C5C38D278032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42" name="Line 183">
          <a:extLst>
            <a:ext uri="{FF2B5EF4-FFF2-40B4-BE49-F238E27FC236}">
              <a16:creationId xmlns:a16="http://schemas.microsoft.com/office/drawing/2014/main" id="{C0BAEF92-D26B-4282-A605-E403F95E0C89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43" name="Line 184">
          <a:extLst>
            <a:ext uri="{FF2B5EF4-FFF2-40B4-BE49-F238E27FC236}">
              <a16:creationId xmlns:a16="http://schemas.microsoft.com/office/drawing/2014/main" id="{5B0777D6-0AAB-41C2-A289-E3E39CA95F66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44" name="Line 185">
          <a:extLst>
            <a:ext uri="{FF2B5EF4-FFF2-40B4-BE49-F238E27FC236}">
              <a16:creationId xmlns:a16="http://schemas.microsoft.com/office/drawing/2014/main" id="{79B5584F-8F90-42B9-8D8F-0421D0431FEF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45" name="Line 186">
          <a:extLst>
            <a:ext uri="{FF2B5EF4-FFF2-40B4-BE49-F238E27FC236}">
              <a16:creationId xmlns:a16="http://schemas.microsoft.com/office/drawing/2014/main" id="{3A14FFF8-D1AF-4FB7-928E-23C119998F6F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46" name="Line 187">
          <a:extLst>
            <a:ext uri="{FF2B5EF4-FFF2-40B4-BE49-F238E27FC236}">
              <a16:creationId xmlns:a16="http://schemas.microsoft.com/office/drawing/2014/main" id="{93CCC413-3F94-4115-A41A-0D7242ED96EE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47" name="Line 46">
          <a:extLst>
            <a:ext uri="{FF2B5EF4-FFF2-40B4-BE49-F238E27FC236}">
              <a16:creationId xmlns:a16="http://schemas.microsoft.com/office/drawing/2014/main" id="{61F7AC59-2549-462A-9C52-8F1E53969DE3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48" name="Line 47">
          <a:extLst>
            <a:ext uri="{FF2B5EF4-FFF2-40B4-BE49-F238E27FC236}">
              <a16:creationId xmlns:a16="http://schemas.microsoft.com/office/drawing/2014/main" id="{A12369C2-9598-449F-9A49-2FBA1FE99749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49" name="Line 48">
          <a:extLst>
            <a:ext uri="{FF2B5EF4-FFF2-40B4-BE49-F238E27FC236}">
              <a16:creationId xmlns:a16="http://schemas.microsoft.com/office/drawing/2014/main" id="{A68D16B6-354B-45DA-8873-D3D287B06DDD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50" name="Line 49">
          <a:extLst>
            <a:ext uri="{FF2B5EF4-FFF2-40B4-BE49-F238E27FC236}">
              <a16:creationId xmlns:a16="http://schemas.microsoft.com/office/drawing/2014/main" id="{1405BC8B-B91C-429E-9EE7-A6D195213C6A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51" name="Line 50">
          <a:extLst>
            <a:ext uri="{FF2B5EF4-FFF2-40B4-BE49-F238E27FC236}">
              <a16:creationId xmlns:a16="http://schemas.microsoft.com/office/drawing/2014/main" id="{F7F1CEF6-CBCE-4000-B6A6-778ECB0BA838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52" name="Line 51">
          <a:extLst>
            <a:ext uri="{FF2B5EF4-FFF2-40B4-BE49-F238E27FC236}">
              <a16:creationId xmlns:a16="http://schemas.microsoft.com/office/drawing/2014/main" id="{75955252-7A66-4439-B46C-8D4F217929E1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53" name="Line 182">
          <a:extLst>
            <a:ext uri="{FF2B5EF4-FFF2-40B4-BE49-F238E27FC236}">
              <a16:creationId xmlns:a16="http://schemas.microsoft.com/office/drawing/2014/main" id="{2CD0F723-B505-4780-BBA5-BC6C453B576D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54" name="Line 183">
          <a:extLst>
            <a:ext uri="{FF2B5EF4-FFF2-40B4-BE49-F238E27FC236}">
              <a16:creationId xmlns:a16="http://schemas.microsoft.com/office/drawing/2014/main" id="{2ED997E7-5DC4-49B4-BC50-A1F27F684E8F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55" name="Line 184">
          <a:extLst>
            <a:ext uri="{FF2B5EF4-FFF2-40B4-BE49-F238E27FC236}">
              <a16:creationId xmlns:a16="http://schemas.microsoft.com/office/drawing/2014/main" id="{D25E629B-7F7B-487B-8177-B4F619A20895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56" name="Line 185">
          <a:extLst>
            <a:ext uri="{FF2B5EF4-FFF2-40B4-BE49-F238E27FC236}">
              <a16:creationId xmlns:a16="http://schemas.microsoft.com/office/drawing/2014/main" id="{316344C5-193A-4028-8C53-A8FB21EF1208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57" name="Line 186">
          <a:extLst>
            <a:ext uri="{FF2B5EF4-FFF2-40B4-BE49-F238E27FC236}">
              <a16:creationId xmlns:a16="http://schemas.microsoft.com/office/drawing/2014/main" id="{C0240B38-AFE0-4CE1-B874-D9AC074DD093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58" name="Line 187">
          <a:extLst>
            <a:ext uri="{FF2B5EF4-FFF2-40B4-BE49-F238E27FC236}">
              <a16:creationId xmlns:a16="http://schemas.microsoft.com/office/drawing/2014/main" id="{A4D9F710-4E69-4218-B7B9-CE9130941B8D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59" name="Line 46">
          <a:extLst>
            <a:ext uri="{FF2B5EF4-FFF2-40B4-BE49-F238E27FC236}">
              <a16:creationId xmlns:a16="http://schemas.microsoft.com/office/drawing/2014/main" id="{47281CBB-BCAA-4F0C-8686-247BBD9F956F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60" name="Line 47">
          <a:extLst>
            <a:ext uri="{FF2B5EF4-FFF2-40B4-BE49-F238E27FC236}">
              <a16:creationId xmlns:a16="http://schemas.microsoft.com/office/drawing/2014/main" id="{BB15702E-2514-4FDA-B9CE-38981808838D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61" name="Line 48">
          <a:extLst>
            <a:ext uri="{FF2B5EF4-FFF2-40B4-BE49-F238E27FC236}">
              <a16:creationId xmlns:a16="http://schemas.microsoft.com/office/drawing/2014/main" id="{A15AC6EE-0578-4BE5-AC65-C22AA3B1000F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62" name="Line 49">
          <a:extLst>
            <a:ext uri="{FF2B5EF4-FFF2-40B4-BE49-F238E27FC236}">
              <a16:creationId xmlns:a16="http://schemas.microsoft.com/office/drawing/2014/main" id="{9F87BD04-7810-4AEE-86FC-200FBCF6B580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63" name="Line 50">
          <a:extLst>
            <a:ext uri="{FF2B5EF4-FFF2-40B4-BE49-F238E27FC236}">
              <a16:creationId xmlns:a16="http://schemas.microsoft.com/office/drawing/2014/main" id="{181AC914-4653-4169-BB97-FDB283F2B39B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64" name="Line 51">
          <a:extLst>
            <a:ext uri="{FF2B5EF4-FFF2-40B4-BE49-F238E27FC236}">
              <a16:creationId xmlns:a16="http://schemas.microsoft.com/office/drawing/2014/main" id="{CFFE5576-9D82-43AC-A323-DB34404F9B2D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65" name="Line 182">
          <a:extLst>
            <a:ext uri="{FF2B5EF4-FFF2-40B4-BE49-F238E27FC236}">
              <a16:creationId xmlns:a16="http://schemas.microsoft.com/office/drawing/2014/main" id="{9FC52115-8695-4C11-81DA-B17C9258A094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66" name="Line 183">
          <a:extLst>
            <a:ext uri="{FF2B5EF4-FFF2-40B4-BE49-F238E27FC236}">
              <a16:creationId xmlns:a16="http://schemas.microsoft.com/office/drawing/2014/main" id="{0934FE93-A18B-456D-B010-92FA26BA3FF2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67" name="Line 184">
          <a:extLst>
            <a:ext uri="{FF2B5EF4-FFF2-40B4-BE49-F238E27FC236}">
              <a16:creationId xmlns:a16="http://schemas.microsoft.com/office/drawing/2014/main" id="{96B9C6A5-7795-4D16-8E8A-9A854575AFA3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68" name="Line 185">
          <a:extLst>
            <a:ext uri="{FF2B5EF4-FFF2-40B4-BE49-F238E27FC236}">
              <a16:creationId xmlns:a16="http://schemas.microsoft.com/office/drawing/2014/main" id="{AE98B2F4-0668-451E-8D2B-39B9B0BB35CF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69" name="Line 186">
          <a:extLst>
            <a:ext uri="{FF2B5EF4-FFF2-40B4-BE49-F238E27FC236}">
              <a16:creationId xmlns:a16="http://schemas.microsoft.com/office/drawing/2014/main" id="{DD1EFD7B-122B-45DA-9400-2FE3419D0760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70" name="Line 187">
          <a:extLst>
            <a:ext uri="{FF2B5EF4-FFF2-40B4-BE49-F238E27FC236}">
              <a16:creationId xmlns:a16="http://schemas.microsoft.com/office/drawing/2014/main" id="{4AE8D587-11DE-445F-A4C0-D0412132D85B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71" name="Line 46">
          <a:extLst>
            <a:ext uri="{FF2B5EF4-FFF2-40B4-BE49-F238E27FC236}">
              <a16:creationId xmlns:a16="http://schemas.microsoft.com/office/drawing/2014/main" id="{5453633E-2FEA-47A8-BBBB-6F97B0002035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72" name="Line 47">
          <a:extLst>
            <a:ext uri="{FF2B5EF4-FFF2-40B4-BE49-F238E27FC236}">
              <a16:creationId xmlns:a16="http://schemas.microsoft.com/office/drawing/2014/main" id="{4ABA0068-9567-4747-AFA0-9D8E84C9AF37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73" name="Line 48">
          <a:extLst>
            <a:ext uri="{FF2B5EF4-FFF2-40B4-BE49-F238E27FC236}">
              <a16:creationId xmlns:a16="http://schemas.microsoft.com/office/drawing/2014/main" id="{4E17F0D8-A0E2-4621-B9DD-7DAC2890FE96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74" name="Line 49">
          <a:extLst>
            <a:ext uri="{FF2B5EF4-FFF2-40B4-BE49-F238E27FC236}">
              <a16:creationId xmlns:a16="http://schemas.microsoft.com/office/drawing/2014/main" id="{0B36E961-684F-4318-A04A-4C54048B70BC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75" name="Line 50">
          <a:extLst>
            <a:ext uri="{FF2B5EF4-FFF2-40B4-BE49-F238E27FC236}">
              <a16:creationId xmlns:a16="http://schemas.microsoft.com/office/drawing/2014/main" id="{B807C41C-2448-47D3-9C6F-E40F442E67B2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76" name="Line 51">
          <a:extLst>
            <a:ext uri="{FF2B5EF4-FFF2-40B4-BE49-F238E27FC236}">
              <a16:creationId xmlns:a16="http://schemas.microsoft.com/office/drawing/2014/main" id="{CBBFB32A-4FE2-44F6-9801-58083B8CFB20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77" name="Line 182">
          <a:extLst>
            <a:ext uri="{FF2B5EF4-FFF2-40B4-BE49-F238E27FC236}">
              <a16:creationId xmlns:a16="http://schemas.microsoft.com/office/drawing/2014/main" id="{C525E7D4-3F7A-42E1-B22E-0A0C718DCC2E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78" name="Line 183">
          <a:extLst>
            <a:ext uri="{FF2B5EF4-FFF2-40B4-BE49-F238E27FC236}">
              <a16:creationId xmlns:a16="http://schemas.microsoft.com/office/drawing/2014/main" id="{2D3874C2-064E-43A4-88C9-089A5E69FA34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79" name="Line 184">
          <a:extLst>
            <a:ext uri="{FF2B5EF4-FFF2-40B4-BE49-F238E27FC236}">
              <a16:creationId xmlns:a16="http://schemas.microsoft.com/office/drawing/2014/main" id="{89F4FBC4-865C-4C25-B91E-7F27D0E02188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80" name="Line 185">
          <a:extLst>
            <a:ext uri="{FF2B5EF4-FFF2-40B4-BE49-F238E27FC236}">
              <a16:creationId xmlns:a16="http://schemas.microsoft.com/office/drawing/2014/main" id="{B564C530-AAE6-4B3B-9AA6-A1CC9E53FA4F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81" name="Line 186">
          <a:extLst>
            <a:ext uri="{FF2B5EF4-FFF2-40B4-BE49-F238E27FC236}">
              <a16:creationId xmlns:a16="http://schemas.microsoft.com/office/drawing/2014/main" id="{976AB200-B603-4B8F-A5AE-FDE3DAB8A42B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131</xdr:row>
      <xdr:rowOff>0</xdr:rowOff>
    </xdr:from>
    <xdr:to>
      <xdr:col>9</xdr:col>
      <xdr:colOff>0</xdr:colOff>
      <xdr:row>131</xdr:row>
      <xdr:rowOff>0</xdr:rowOff>
    </xdr:to>
    <xdr:sp macro="" textlink="">
      <xdr:nvSpPr>
        <xdr:cNvPr id="782" name="Line 187">
          <a:extLst>
            <a:ext uri="{FF2B5EF4-FFF2-40B4-BE49-F238E27FC236}">
              <a16:creationId xmlns:a16="http://schemas.microsoft.com/office/drawing/2014/main" id="{E14EBA11-C6FE-491D-98CA-7635BA126F34}"/>
            </a:ext>
          </a:extLst>
        </xdr:cNvPr>
        <xdr:cNvSpPr>
          <a:spLocks noChangeShapeType="1"/>
        </xdr:cNvSpPr>
      </xdr:nvSpPr>
      <xdr:spPr bwMode="auto">
        <a:xfrm>
          <a:off x="12239625" y="392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83" name="Line 46">
          <a:extLst>
            <a:ext uri="{FF2B5EF4-FFF2-40B4-BE49-F238E27FC236}">
              <a16:creationId xmlns:a16="http://schemas.microsoft.com/office/drawing/2014/main" id="{BCEED6D1-B41E-4127-8268-15EB8594C3A6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84" name="Line 47">
          <a:extLst>
            <a:ext uri="{FF2B5EF4-FFF2-40B4-BE49-F238E27FC236}">
              <a16:creationId xmlns:a16="http://schemas.microsoft.com/office/drawing/2014/main" id="{2EDBB08D-83B5-41D1-AE09-C962E1279E6F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85" name="Line 48">
          <a:extLst>
            <a:ext uri="{FF2B5EF4-FFF2-40B4-BE49-F238E27FC236}">
              <a16:creationId xmlns:a16="http://schemas.microsoft.com/office/drawing/2014/main" id="{9F3AEC9F-61A0-4940-A739-FC01E51AD1F6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86" name="Line 49">
          <a:extLst>
            <a:ext uri="{FF2B5EF4-FFF2-40B4-BE49-F238E27FC236}">
              <a16:creationId xmlns:a16="http://schemas.microsoft.com/office/drawing/2014/main" id="{3D6BE912-CDBD-450B-9B2C-A111A5C9B64E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87" name="Line 50">
          <a:extLst>
            <a:ext uri="{FF2B5EF4-FFF2-40B4-BE49-F238E27FC236}">
              <a16:creationId xmlns:a16="http://schemas.microsoft.com/office/drawing/2014/main" id="{83391F78-9740-4889-8CB7-4705FB754EB2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88" name="Line 51">
          <a:extLst>
            <a:ext uri="{FF2B5EF4-FFF2-40B4-BE49-F238E27FC236}">
              <a16:creationId xmlns:a16="http://schemas.microsoft.com/office/drawing/2014/main" id="{16AC5BDC-69FB-4594-B745-553D38905D24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89" name="Line 182">
          <a:extLst>
            <a:ext uri="{FF2B5EF4-FFF2-40B4-BE49-F238E27FC236}">
              <a16:creationId xmlns:a16="http://schemas.microsoft.com/office/drawing/2014/main" id="{C153B16A-8971-40E6-8322-7EFA48F90B92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90" name="Line 183">
          <a:extLst>
            <a:ext uri="{FF2B5EF4-FFF2-40B4-BE49-F238E27FC236}">
              <a16:creationId xmlns:a16="http://schemas.microsoft.com/office/drawing/2014/main" id="{297B0D9C-22C9-4700-8BBF-92AC9CF48BD4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91" name="Line 184">
          <a:extLst>
            <a:ext uri="{FF2B5EF4-FFF2-40B4-BE49-F238E27FC236}">
              <a16:creationId xmlns:a16="http://schemas.microsoft.com/office/drawing/2014/main" id="{1638FB87-E20F-468D-ADFE-B1E6FE2FDE17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92" name="Line 185">
          <a:extLst>
            <a:ext uri="{FF2B5EF4-FFF2-40B4-BE49-F238E27FC236}">
              <a16:creationId xmlns:a16="http://schemas.microsoft.com/office/drawing/2014/main" id="{95CCBBEB-FC43-425D-ABFD-1536425F3310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93" name="Line 186">
          <a:extLst>
            <a:ext uri="{FF2B5EF4-FFF2-40B4-BE49-F238E27FC236}">
              <a16:creationId xmlns:a16="http://schemas.microsoft.com/office/drawing/2014/main" id="{82A135EC-8C76-419F-86A9-FD8A01C02D0D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94" name="Line 187">
          <a:extLst>
            <a:ext uri="{FF2B5EF4-FFF2-40B4-BE49-F238E27FC236}">
              <a16:creationId xmlns:a16="http://schemas.microsoft.com/office/drawing/2014/main" id="{6D18371C-1145-430F-8198-EF1CEFB252A5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95" name="Line 46">
          <a:extLst>
            <a:ext uri="{FF2B5EF4-FFF2-40B4-BE49-F238E27FC236}">
              <a16:creationId xmlns:a16="http://schemas.microsoft.com/office/drawing/2014/main" id="{3C0B277B-780E-4D22-A6B5-95B298A9528C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96" name="Line 47">
          <a:extLst>
            <a:ext uri="{FF2B5EF4-FFF2-40B4-BE49-F238E27FC236}">
              <a16:creationId xmlns:a16="http://schemas.microsoft.com/office/drawing/2014/main" id="{7AE6A32A-73D5-42E2-9FFF-2B074079B919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97" name="Line 48">
          <a:extLst>
            <a:ext uri="{FF2B5EF4-FFF2-40B4-BE49-F238E27FC236}">
              <a16:creationId xmlns:a16="http://schemas.microsoft.com/office/drawing/2014/main" id="{49BBFFB7-C4ED-4AE0-8DCF-59EE2E617F7E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98" name="Line 49">
          <a:extLst>
            <a:ext uri="{FF2B5EF4-FFF2-40B4-BE49-F238E27FC236}">
              <a16:creationId xmlns:a16="http://schemas.microsoft.com/office/drawing/2014/main" id="{146634E6-72EA-488D-87A1-82BFC507BB9D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799" name="Line 50">
          <a:extLst>
            <a:ext uri="{FF2B5EF4-FFF2-40B4-BE49-F238E27FC236}">
              <a16:creationId xmlns:a16="http://schemas.microsoft.com/office/drawing/2014/main" id="{DE26518D-29FA-4470-97E6-0DB9F1A016C9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00" name="Line 51">
          <a:extLst>
            <a:ext uri="{FF2B5EF4-FFF2-40B4-BE49-F238E27FC236}">
              <a16:creationId xmlns:a16="http://schemas.microsoft.com/office/drawing/2014/main" id="{69B487FE-9B83-4070-9CFB-0FB518582A0C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01" name="Line 182">
          <a:extLst>
            <a:ext uri="{FF2B5EF4-FFF2-40B4-BE49-F238E27FC236}">
              <a16:creationId xmlns:a16="http://schemas.microsoft.com/office/drawing/2014/main" id="{0BD0813E-38FE-44A4-9990-0BB18765F2C2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02" name="Line 183">
          <a:extLst>
            <a:ext uri="{FF2B5EF4-FFF2-40B4-BE49-F238E27FC236}">
              <a16:creationId xmlns:a16="http://schemas.microsoft.com/office/drawing/2014/main" id="{D15A5705-BB3D-4C33-951E-482FCB0E81C8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03" name="Line 184">
          <a:extLst>
            <a:ext uri="{FF2B5EF4-FFF2-40B4-BE49-F238E27FC236}">
              <a16:creationId xmlns:a16="http://schemas.microsoft.com/office/drawing/2014/main" id="{2C17ED1D-2B26-4826-B8C0-DD9983597C9F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04" name="Line 185">
          <a:extLst>
            <a:ext uri="{FF2B5EF4-FFF2-40B4-BE49-F238E27FC236}">
              <a16:creationId xmlns:a16="http://schemas.microsoft.com/office/drawing/2014/main" id="{BC6FB121-9C86-49E7-B1EE-404EB4448B19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05" name="Line 186">
          <a:extLst>
            <a:ext uri="{FF2B5EF4-FFF2-40B4-BE49-F238E27FC236}">
              <a16:creationId xmlns:a16="http://schemas.microsoft.com/office/drawing/2014/main" id="{9F11B244-EE0B-4E14-8822-E50D56F25F9B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06" name="Line 187">
          <a:extLst>
            <a:ext uri="{FF2B5EF4-FFF2-40B4-BE49-F238E27FC236}">
              <a16:creationId xmlns:a16="http://schemas.microsoft.com/office/drawing/2014/main" id="{2E961D86-019F-41D5-A79E-EED870CEC5B4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07" name="Line 46">
          <a:extLst>
            <a:ext uri="{FF2B5EF4-FFF2-40B4-BE49-F238E27FC236}">
              <a16:creationId xmlns:a16="http://schemas.microsoft.com/office/drawing/2014/main" id="{FC44B93C-8A3A-4A77-A8D1-FBEF6107523F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08" name="Line 47">
          <a:extLst>
            <a:ext uri="{FF2B5EF4-FFF2-40B4-BE49-F238E27FC236}">
              <a16:creationId xmlns:a16="http://schemas.microsoft.com/office/drawing/2014/main" id="{7E4FA794-224D-4CA7-A607-FC3657CBD484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09" name="Line 48">
          <a:extLst>
            <a:ext uri="{FF2B5EF4-FFF2-40B4-BE49-F238E27FC236}">
              <a16:creationId xmlns:a16="http://schemas.microsoft.com/office/drawing/2014/main" id="{6C7CB176-F887-419A-BAD5-3FDF6AA8F594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10" name="Line 49">
          <a:extLst>
            <a:ext uri="{FF2B5EF4-FFF2-40B4-BE49-F238E27FC236}">
              <a16:creationId xmlns:a16="http://schemas.microsoft.com/office/drawing/2014/main" id="{FE2B930D-C5AE-4D0C-B7E9-751BF2BC4BD8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11" name="Line 50">
          <a:extLst>
            <a:ext uri="{FF2B5EF4-FFF2-40B4-BE49-F238E27FC236}">
              <a16:creationId xmlns:a16="http://schemas.microsoft.com/office/drawing/2014/main" id="{896CC242-A72D-4601-BD84-4EDA279E37C6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12" name="Line 51">
          <a:extLst>
            <a:ext uri="{FF2B5EF4-FFF2-40B4-BE49-F238E27FC236}">
              <a16:creationId xmlns:a16="http://schemas.microsoft.com/office/drawing/2014/main" id="{96ADA711-25E3-4E20-9C0A-B54A47EA6E50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13" name="Line 182">
          <a:extLst>
            <a:ext uri="{FF2B5EF4-FFF2-40B4-BE49-F238E27FC236}">
              <a16:creationId xmlns:a16="http://schemas.microsoft.com/office/drawing/2014/main" id="{8B79C7AC-A4AE-48C9-9CE9-0A20CEB30F42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14" name="Line 183">
          <a:extLst>
            <a:ext uri="{FF2B5EF4-FFF2-40B4-BE49-F238E27FC236}">
              <a16:creationId xmlns:a16="http://schemas.microsoft.com/office/drawing/2014/main" id="{164E999B-ACD3-4F5E-BECC-7DA470EC3587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15" name="Line 184">
          <a:extLst>
            <a:ext uri="{FF2B5EF4-FFF2-40B4-BE49-F238E27FC236}">
              <a16:creationId xmlns:a16="http://schemas.microsoft.com/office/drawing/2014/main" id="{31DC5049-5816-483F-B6B8-C18EABA1349B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16" name="Line 185">
          <a:extLst>
            <a:ext uri="{FF2B5EF4-FFF2-40B4-BE49-F238E27FC236}">
              <a16:creationId xmlns:a16="http://schemas.microsoft.com/office/drawing/2014/main" id="{62926C5A-A809-434C-BFA5-E78B01FAF563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17" name="Line 186">
          <a:extLst>
            <a:ext uri="{FF2B5EF4-FFF2-40B4-BE49-F238E27FC236}">
              <a16:creationId xmlns:a16="http://schemas.microsoft.com/office/drawing/2014/main" id="{BC75EF55-F3DA-44AC-8EBC-98A3513A1A3C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18" name="Line 187">
          <a:extLst>
            <a:ext uri="{FF2B5EF4-FFF2-40B4-BE49-F238E27FC236}">
              <a16:creationId xmlns:a16="http://schemas.microsoft.com/office/drawing/2014/main" id="{0F0270FF-DA27-4895-8AA7-A86F7ADCF340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19" name="Line 46">
          <a:extLst>
            <a:ext uri="{FF2B5EF4-FFF2-40B4-BE49-F238E27FC236}">
              <a16:creationId xmlns:a16="http://schemas.microsoft.com/office/drawing/2014/main" id="{C21FD40F-07F7-4CAB-83CD-40AE3DBF0AD1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20" name="Line 47">
          <a:extLst>
            <a:ext uri="{FF2B5EF4-FFF2-40B4-BE49-F238E27FC236}">
              <a16:creationId xmlns:a16="http://schemas.microsoft.com/office/drawing/2014/main" id="{04984C7F-02DB-4AD0-B9BA-93A7D834B0B8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21" name="Line 48">
          <a:extLst>
            <a:ext uri="{FF2B5EF4-FFF2-40B4-BE49-F238E27FC236}">
              <a16:creationId xmlns:a16="http://schemas.microsoft.com/office/drawing/2014/main" id="{28E62332-CFA0-4C7F-9E3F-E3559DA4D9A8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22" name="Line 49">
          <a:extLst>
            <a:ext uri="{FF2B5EF4-FFF2-40B4-BE49-F238E27FC236}">
              <a16:creationId xmlns:a16="http://schemas.microsoft.com/office/drawing/2014/main" id="{2BB11B2F-1CE6-46D2-8529-11F7FBB740AD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23" name="Line 50">
          <a:extLst>
            <a:ext uri="{FF2B5EF4-FFF2-40B4-BE49-F238E27FC236}">
              <a16:creationId xmlns:a16="http://schemas.microsoft.com/office/drawing/2014/main" id="{26F93725-B3E2-4EA5-9DCC-B3BC2717200D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24" name="Line 51">
          <a:extLst>
            <a:ext uri="{FF2B5EF4-FFF2-40B4-BE49-F238E27FC236}">
              <a16:creationId xmlns:a16="http://schemas.microsoft.com/office/drawing/2014/main" id="{EAB0E08B-2D9F-4AEC-B80D-802E9B924060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25" name="Line 182">
          <a:extLst>
            <a:ext uri="{FF2B5EF4-FFF2-40B4-BE49-F238E27FC236}">
              <a16:creationId xmlns:a16="http://schemas.microsoft.com/office/drawing/2014/main" id="{A830A607-4DEE-4538-B50C-2A76BB4A2E02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26" name="Line 183">
          <a:extLst>
            <a:ext uri="{FF2B5EF4-FFF2-40B4-BE49-F238E27FC236}">
              <a16:creationId xmlns:a16="http://schemas.microsoft.com/office/drawing/2014/main" id="{7813C661-C7E2-4E2D-AB24-ADEED16FA842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27" name="Line 184">
          <a:extLst>
            <a:ext uri="{FF2B5EF4-FFF2-40B4-BE49-F238E27FC236}">
              <a16:creationId xmlns:a16="http://schemas.microsoft.com/office/drawing/2014/main" id="{76D3572B-7854-4F04-8B26-3EE2DA9F7045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28" name="Line 185">
          <a:extLst>
            <a:ext uri="{FF2B5EF4-FFF2-40B4-BE49-F238E27FC236}">
              <a16:creationId xmlns:a16="http://schemas.microsoft.com/office/drawing/2014/main" id="{D4DD38E1-BBEF-41A8-B80F-6C00DB7D6F53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29" name="Line 186">
          <a:extLst>
            <a:ext uri="{FF2B5EF4-FFF2-40B4-BE49-F238E27FC236}">
              <a16:creationId xmlns:a16="http://schemas.microsoft.com/office/drawing/2014/main" id="{EFF19582-0B79-4BE3-933B-90C01D76EBA5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130</xdr:row>
      <xdr:rowOff>0</xdr:rowOff>
    </xdr:from>
    <xdr:to>
      <xdr:col>9</xdr:col>
      <xdr:colOff>0</xdr:colOff>
      <xdr:row>130</xdr:row>
      <xdr:rowOff>0</xdr:rowOff>
    </xdr:to>
    <xdr:sp macro="" textlink="">
      <xdr:nvSpPr>
        <xdr:cNvPr id="830" name="Line 187">
          <a:extLst>
            <a:ext uri="{FF2B5EF4-FFF2-40B4-BE49-F238E27FC236}">
              <a16:creationId xmlns:a16="http://schemas.microsoft.com/office/drawing/2014/main" id="{8949D74B-39A1-41DC-8536-A6B8C8C7078A}"/>
            </a:ext>
          </a:extLst>
        </xdr:cNvPr>
        <xdr:cNvSpPr>
          <a:spLocks noChangeShapeType="1"/>
        </xdr:cNvSpPr>
      </xdr:nvSpPr>
      <xdr:spPr bwMode="auto">
        <a:xfrm>
          <a:off x="12239625" y="3910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1590674</xdr:colOff>
      <xdr:row>0</xdr:row>
      <xdr:rowOff>1222429</xdr:rowOff>
    </xdr:to>
    <xdr:pic>
      <xdr:nvPicPr>
        <xdr:cNvPr id="831" name="圖片 15">
          <a:extLst>
            <a:ext uri="{FF2B5EF4-FFF2-40B4-BE49-F238E27FC236}">
              <a16:creationId xmlns:a16="http://schemas.microsoft.com/office/drawing/2014/main" id="{DBCE2622-6240-458B-A122-DF65B4EC7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34" name="Line 46">
          <a:extLst>
            <a:ext uri="{FF2B5EF4-FFF2-40B4-BE49-F238E27FC236}">
              <a16:creationId xmlns:a16="http://schemas.microsoft.com/office/drawing/2014/main" id="{4CFDC292-DEE9-42EF-A61B-CAFA53A98F3E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35" name="Line 47">
          <a:extLst>
            <a:ext uri="{FF2B5EF4-FFF2-40B4-BE49-F238E27FC236}">
              <a16:creationId xmlns:a16="http://schemas.microsoft.com/office/drawing/2014/main" id="{0586DF34-9F51-4877-8B81-7DB9C5B6D16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36" name="Line 48">
          <a:extLst>
            <a:ext uri="{FF2B5EF4-FFF2-40B4-BE49-F238E27FC236}">
              <a16:creationId xmlns:a16="http://schemas.microsoft.com/office/drawing/2014/main" id="{278E326E-9249-4B37-8EDE-E7E41DE26E18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37" name="Line 49">
          <a:extLst>
            <a:ext uri="{FF2B5EF4-FFF2-40B4-BE49-F238E27FC236}">
              <a16:creationId xmlns:a16="http://schemas.microsoft.com/office/drawing/2014/main" id="{F2235AEB-49B2-40D9-A6A4-25C52FE06C29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38" name="Line 50">
          <a:extLst>
            <a:ext uri="{FF2B5EF4-FFF2-40B4-BE49-F238E27FC236}">
              <a16:creationId xmlns:a16="http://schemas.microsoft.com/office/drawing/2014/main" id="{6C8ED5E4-B414-46E0-94DC-66622810592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39" name="Line 51">
          <a:extLst>
            <a:ext uri="{FF2B5EF4-FFF2-40B4-BE49-F238E27FC236}">
              <a16:creationId xmlns:a16="http://schemas.microsoft.com/office/drawing/2014/main" id="{7E0E0C83-9D83-4CF6-A352-1F85D91B242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40" name="Line 182">
          <a:extLst>
            <a:ext uri="{FF2B5EF4-FFF2-40B4-BE49-F238E27FC236}">
              <a16:creationId xmlns:a16="http://schemas.microsoft.com/office/drawing/2014/main" id="{4C47C9C8-1C63-4B0C-9B24-DF81C89F1BE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41" name="Line 183">
          <a:extLst>
            <a:ext uri="{FF2B5EF4-FFF2-40B4-BE49-F238E27FC236}">
              <a16:creationId xmlns:a16="http://schemas.microsoft.com/office/drawing/2014/main" id="{B0E1607A-F16A-4095-9AB5-F7480722225F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42" name="Line 184">
          <a:extLst>
            <a:ext uri="{FF2B5EF4-FFF2-40B4-BE49-F238E27FC236}">
              <a16:creationId xmlns:a16="http://schemas.microsoft.com/office/drawing/2014/main" id="{87E67038-ECB8-499F-B667-60BF968A882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43" name="Line 185">
          <a:extLst>
            <a:ext uri="{FF2B5EF4-FFF2-40B4-BE49-F238E27FC236}">
              <a16:creationId xmlns:a16="http://schemas.microsoft.com/office/drawing/2014/main" id="{4F8EFF29-6996-4559-903A-5EC02B6AA01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44" name="Line 186">
          <a:extLst>
            <a:ext uri="{FF2B5EF4-FFF2-40B4-BE49-F238E27FC236}">
              <a16:creationId xmlns:a16="http://schemas.microsoft.com/office/drawing/2014/main" id="{41054043-05B4-43F2-929C-881FC8B49E9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45" name="Line 187">
          <a:extLst>
            <a:ext uri="{FF2B5EF4-FFF2-40B4-BE49-F238E27FC236}">
              <a16:creationId xmlns:a16="http://schemas.microsoft.com/office/drawing/2014/main" id="{EC439F54-11A5-401E-881D-A1959706676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46" name="Line 46">
          <a:extLst>
            <a:ext uri="{FF2B5EF4-FFF2-40B4-BE49-F238E27FC236}">
              <a16:creationId xmlns:a16="http://schemas.microsoft.com/office/drawing/2014/main" id="{8802CFE6-805B-406F-9882-81F64619BB42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47" name="Line 47">
          <a:extLst>
            <a:ext uri="{FF2B5EF4-FFF2-40B4-BE49-F238E27FC236}">
              <a16:creationId xmlns:a16="http://schemas.microsoft.com/office/drawing/2014/main" id="{FBC96D5F-DF22-4A90-9557-3BE9C2F64B5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48" name="Line 48">
          <a:extLst>
            <a:ext uri="{FF2B5EF4-FFF2-40B4-BE49-F238E27FC236}">
              <a16:creationId xmlns:a16="http://schemas.microsoft.com/office/drawing/2014/main" id="{A8C95184-DB5F-4F3B-A2A6-FCE4E456004D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49" name="Line 49">
          <a:extLst>
            <a:ext uri="{FF2B5EF4-FFF2-40B4-BE49-F238E27FC236}">
              <a16:creationId xmlns:a16="http://schemas.microsoft.com/office/drawing/2014/main" id="{2FC1D5F0-89D0-4979-B48D-7D63F29F560B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50" name="Line 50">
          <a:extLst>
            <a:ext uri="{FF2B5EF4-FFF2-40B4-BE49-F238E27FC236}">
              <a16:creationId xmlns:a16="http://schemas.microsoft.com/office/drawing/2014/main" id="{8C6BDE28-A489-4865-A61D-BF89179889E2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51" name="Line 51">
          <a:extLst>
            <a:ext uri="{FF2B5EF4-FFF2-40B4-BE49-F238E27FC236}">
              <a16:creationId xmlns:a16="http://schemas.microsoft.com/office/drawing/2014/main" id="{FA6CAFFC-50C1-42DF-9F09-9AAFA37F728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52" name="Line 182">
          <a:extLst>
            <a:ext uri="{FF2B5EF4-FFF2-40B4-BE49-F238E27FC236}">
              <a16:creationId xmlns:a16="http://schemas.microsoft.com/office/drawing/2014/main" id="{2EC90F5F-2FA0-4AC7-A50F-464F245D1574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53" name="Line 183">
          <a:extLst>
            <a:ext uri="{FF2B5EF4-FFF2-40B4-BE49-F238E27FC236}">
              <a16:creationId xmlns:a16="http://schemas.microsoft.com/office/drawing/2014/main" id="{341DFA9C-E7AD-4228-858A-DDA34E6935BF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54" name="Line 184">
          <a:extLst>
            <a:ext uri="{FF2B5EF4-FFF2-40B4-BE49-F238E27FC236}">
              <a16:creationId xmlns:a16="http://schemas.microsoft.com/office/drawing/2014/main" id="{CA3A206A-83C3-4B14-8268-BF02CED904A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55" name="Line 185">
          <a:extLst>
            <a:ext uri="{FF2B5EF4-FFF2-40B4-BE49-F238E27FC236}">
              <a16:creationId xmlns:a16="http://schemas.microsoft.com/office/drawing/2014/main" id="{9D33F85B-7BBA-49BE-B023-8ADC29623DD6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56" name="Line 186">
          <a:extLst>
            <a:ext uri="{FF2B5EF4-FFF2-40B4-BE49-F238E27FC236}">
              <a16:creationId xmlns:a16="http://schemas.microsoft.com/office/drawing/2014/main" id="{BD3CB283-D2C8-4048-B49A-6E171E76018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57" name="Line 187">
          <a:extLst>
            <a:ext uri="{FF2B5EF4-FFF2-40B4-BE49-F238E27FC236}">
              <a16:creationId xmlns:a16="http://schemas.microsoft.com/office/drawing/2014/main" id="{727C6876-8F4A-4D52-A033-FA272696B6DB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58" name="Line 46">
          <a:extLst>
            <a:ext uri="{FF2B5EF4-FFF2-40B4-BE49-F238E27FC236}">
              <a16:creationId xmlns:a16="http://schemas.microsoft.com/office/drawing/2014/main" id="{66158A96-CB64-47BC-9E25-9B56D8CD1FA3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59" name="Line 47">
          <a:extLst>
            <a:ext uri="{FF2B5EF4-FFF2-40B4-BE49-F238E27FC236}">
              <a16:creationId xmlns:a16="http://schemas.microsoft.com/office/drawing/2014/main" id="{15583F63-D5C7-46F9-9747-B67A5034D8B1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60" name="Line 48">
          <a:extLst>
            <a:ext uri="{FF2B5EF4-FFF2-40B4-BE49-F238E27FC236}">
              <a16:creationId xmlns:a16="http://schemas.microsoft.com/office/drawing/2014/main" id="{5D0D177D-9134-4805-8199-2D4FCDAB68FB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61" name="Line 49">
          <a:extLst>
            <a:ext uri="{FF2B5EF4-FFF2-40B4-BE49-F238E27FC236}">
              <a16:creationId xmlns:a16="http://schemas.microsoft.com/office/drawing/2014/main" id="{D1864D23-183E-4E1C-855B-2C35A75F1FA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62" name="Line 50">
          <a:extLst>
            <a:ext uri="{FF2B5EF4-FFF2-40B4-BE49-F238E27FC236}">
              <a16:creationId xmlns:a16="http://schemas.microsoft.com/office/drawing/2014/main" id="{48228CF4-6375-427A-836C-7EFB2F8CF29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63" name="Line 51">
          <a:extLst>
            <a:ext uri="{FF2B5EF4-FFF2-40B4-BE49-F238E27FC236}">
              <a16:creationId xmlns:a16="http://schemas.microsoft.com/office/drawing/2014/main" id="{14F3A5B6-7262-4CC7-8C8C-F923C739E7B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64" name="Line 182">
          <a:extLst>
            <a:ext uri="{FF2B5EF4-FFF2-40B4-BE49-F238E27FC236}">
              <a16:creationId xmlns:a16="http://schemas.microsoft.com/office/drawing/2014/main" id="{A59D14E9-DD83-47E1-9083-3EC9C25BD201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65" name="Line 183">
          <a:extLst>
            <a:ext uri="{FF2B5EF4-FFF2-40B4-BE49-F238E27FC236}">
              <a16:creationId xmlns:a16="http://schemas.microsoft.com/office/drawing/2014/main" id="{8B4912CA-F04A-4EF5-B0F7-20899DB9D066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66" name="Line 184">
          <a:extLst>
            <a:ext uri="{FF2B5EF4-FFF2-40B4-BE49-F238E27FC236}">
              <a16:creationId xmlns:a16="http://schemas.microsoft.com/office/drawing/2014/main" id="{E94FB6DD-38D4-4433-87C2-5C1F398F1CB3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67" name="Line 185">
          <a:extLst>
            <a:ext uri="{FF2B5EF4-FFF2-40B4-BE49-F238E27FC236}">
              <a16:creationId xmlns:a16="http://schemas.microsoft.com/office/drawing/2014/main" id="{A019FD04-7351-41AA-96E7-5A72B4F96CEC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68" name="Line 186">
          <a:extLst>
            <a:ext uri="{FF2B5EF4-FFF2-40B4-BE49-F238E27FC236}">
              <a16:creationId xmlns:a16="http://schemas.microsoft.com/office/drawing/2014/main" id="{2BA92AB0-6193-40E6-AC23-C2AD458DC66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69" name="Line 187">
          <a:extLst>
            <a:ext uri="{FF2B5EF4-FFF2-40B4-BE49-F238E27FC236}">
              <a16:creationId xmlns:a16="http://schemas.microsoft.com/office/drawing/2014/main" id="{2D316109-3127-416F-956D-B5598353D1B8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70" name="Line 46">
          <a:extLst>
            <a:ext uri="{FF2B5EF4-FFF2-40B4-BE49-F238E27FC236}">
              <a16:creationId xmlns:a16="http://schemas.microsoft.com/office/drawing/2014/main" id="{1897B1A7-7D23-43B2-A681-3A44751D2C96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71" name="Line 47">
          <a:extLst>
            <a:ext uri="{FF2B5EF4-FFF2-40B4-BE49-F238E27FC236}">
              <a16:creationId xmlns:a16="http://schemas.microsoft.com/office/drawing/2014/main" id="{E68AB941-2C36-4610-B236-CA4A7AD9D3E4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72" name="Line 48">
          <a:extLst>
            <a:ext uri="{FF2B5EF4-FFF2-40B4-BE49-F238E27FC236}">
              <a16:creationId xmlns:a16="http://schemas.microsoft.com/office/drawing/2014/main" id="{D357AD30-5806-40E4-A13D-39642D11507E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73" name="Line 49">
          <a:extLst>
            <a:ext uri="{FF2B5EF4-FFF2-40B4-BE49-F238E27FC236}">
              <a16:creationId xmlns:a16="http://schemas.microsoft.com/office/drawing/2014/main" id="{DA67FE9D-3218-4D00-ADED-BFDBD4AFBEE4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74" name="Line 50">
          <a:extLst>
            <a:ext uri="{FF2B5EF4-FFF2-40B4-BE49-F238E27FC236}">
              <a16:creationId xmlns:a16="http://schemas.microsoft.com/office/drawing/2014/main" id="{63FBCB6E-32AF-464D-A59A-3ED11C4E49A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75" name="Line 51">
          <a:extLst>
            <a:ext uri="{FF2B5EF4-FFF2-40B4-BE49-F238E27FC236}">
              <a16:creationId xmlns:a16="http://schemas.microsoft.com/office/drawing/2014/main" id="{9883D897-FE53-48B1-B6F5-F277FE7D555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76" name="Line 182">
          <a:extLst>
            <a:ext uri="{FF2B5EF4-FFF2-40B4-BE49-F238E27FC236}">
              <a16:creationId xmlns:a16="http://schemas.microsoft.com/office/drawing/2014/main" id="{3D5C255F-CD65-4C67-80E5-98C215ED835D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77" name="Line 183">
          <a:extLst>
            <a:ext uri="{FF2B5EF4-FFF2-40B4-BE49-F238E27FC236}">
              <a16:creationId xmlns:a16="http://schemas.microsoft.com/office/drawing/2014/main" id="{1F598953-8F2E-4A22-8EA2-4F4B0B75FA4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78" name="Line 184">
          <a:extLst>
            <a:ext uri="{FF2B5EF4-FFF2-40B4-BE49-F238E27FC236}">
              <a16:creationId xmlns:a16="http://schemas.microsoft.com/office/drawing/2014/main" id="{A128C7B2-FD2F-4DD3-9360-04FEA2D14D91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79" name="Line 185">
          <a:extLst>
            <a:ext uri="{FF2B5EF4-FFF2-40B4-BE49-F238E27FC236}">
              <a16:creationId xmlns:a16="http://schemas.microsoft.com/office/drawing/2014/main" id="{F0BEB7F4-7CB1-41D7-9F2C-D5D1E757C0D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80" name="Line 186">
          <a:extLst>
            <a:ext uri="{FF2B5EF4-FFF2-40B4-BE49-F238E27FC236}">
              <a16:creationId xmlns:a16="http://schemas.microsoft.com/office/drawing/2014/main" id="{01F3B5EF-BC06-49BF-8889-73A6BB61F601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881" name="Line 187">
          <a:extLst>
            <a:ext uri="{FF2B5EF4-FFF2-40B4-BE49-F238E27FC236}">
              <a16:creationId xmlns:a16="http://schemas.microsoft.com/office/drawing/2014/main" id="{333CA14B-5BC0-4428-B337-3787E4056C0E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82" name="Line 46">
          <a:extLst>
            <a:ext uri="{FF2B5EF4-FFF2-40B4-BE49-F238E27FC236}">
              <a16:creationId xmlns:a16="http://schemas.microsoft.com/office/drawing/2014/main" id="{34019A9E-108D-4D13-9206-02BFCE4E5571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83" name="Line 47">
          <a:extLst>
            <a:ext uri="{FF2B5EF4-FFF2-40B4-BE49-F238E27FC236}">
              <a16:creationId xmlns:a16="http://schemas.microsoft.com/office/drawing/2014/main" id="{EBB0E0CF-BC15-4A60-975D-FB900169FA8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84" name="Line 48">
          <a:extLst>
            <a:ext uri="{FF2B5EF4-FFF2-40B4-BE49-F238E27FC236}">
              <a16:creationId xmlns:a16="http://schemas.microsoft.com/office/drawing/2014/main" id="{459F33E9-16E3-49FC-A2A0-C4F4AE932F3F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85" name="Line 49">
          <a:extLst>
            <a:ext uri="{FF2B5EF4-FFF2-40B4-BE49-F238E27FC236}">
              <a16:creationId xmlns:a16="http://schemas.microsoft.com/office/drawing/2014/main" id="{143EFE10-8D9E-4E21-B927-0124C535A6AB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86" name="Line 50">
          <a:extLst>
            <a:ext uri="{FF2B5EF4-FFF2-40B4-BE49-F238E27FC236}">
              <a16:creationId xmlns:a16="http://schemas.microsoft.com/office/drawing/2014/main" id="{0A64945A-BFCB-4183-BB2F-D40E0AA62E5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87" name="Line 51">
          <a:extLst>
            <a:ext uri="{FF2B5EF4-FFF2-40B4-BE49-F238E27FC236}">
              <a16:creationId xmlns:a16="http://schemas.microsoft.com/office/drawing/2014/main" id="{C7DA9963-E77C-4BAA-9C2A-E10BB57BEA02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88" name="Line 182">
          <a:extLst>
            <a:ext uri="{FF2B5EF4-FFF2-40B4-BE49-F238E27FC236}">
              <a16:creationId xmlns:a16="http://schemas.microsoft.com/office/drawing/2014/main" id="{FA544765-1D47-406A-8645-1FC6A72DD026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89" name="Line 183">
          <a:extLst>
            <a:ext uri="{FF2B5EF4-FFF2-40B4-BE49-F238E27FC236}">
              <a16:creationId xmlns:a16="http://schemas.microsoft.com/office/drawing/2014/main" id="{89B8BF39-82FE-409D-B408-46FFDB1CEA3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90" name="Line 184">
          <a:extLst>
            <a:ext uri="{FF2B5EF4-FFF2-40B4-BE49-F238E27FC236}">
              <a16:creationId xmlns:a16="http://schemas.microsoft.com/office/drawing/2014/main" id="{FCCA8F75-9981-4EC0-B890-62AA0377EAD8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91" name="Line 185">
          <a:extLst>
            <a:ext uri="{FF2B5EF4-FFF2-40B4-BE49-F238E27FC236}">
              <a16:creationId xmlns:a16="http://schemas.microsoft.com/office/drawing/2014/main" id="{B62EDD59-E48D-454E-A750-7C5D28F1CAC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92" name="Line 186">
          <a:extLst>
            <a:ext uri="{FF2B5EF4-FFF2-40B4-BE49-F238E27FC236}">
              <a16:creationId xmlns:a16="http://schemas.microsoft.com/office/drawing/2014/main" id="{E4EF8CD0-87BA-41BB-932E-146445494502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93" name="Line 187">
          <a:extLst>
            <a:ext uri="{FF2B5EF4-FFF2-40B4-BE49-F238E27FC236}">
              <a16:creationId xmlns:a16="http://schemas.microsoft.com/office/drawing/2014/main" id="{D241262C-ECAE-4E88-BD77-6BB0F9027A28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94" name="Line 46">
          <a:extLst>
            <a:ext uri="{FF2B5EF4-FFF2-40B4-BE49-F238E27FC236}">
              <a16:creationId xmlns:a16="http://schemas.microsoft.com/office/drawing/2014/main" id="{9C7D612F-963B-47AF-A20C-AAEDF9AC8DBE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95" name="Line 47">
          <a:extLst>
            <a:ext uri="{FF2B5EF4-FFF2-40B4-BE49-F238E27FC236}">
              <a16:creationId xmlns:a16="http://schemas.microsoft.com/office/drawing/2014/main" id="{A1FA19AE-A40E-426A-ACAA-26DF8A5A94A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96" name="Line 48">
          <a:extLst>
            <a:ext uri="{FF2B5EF4-FFF2-40B4-BE49-F238E27FC236}">
              <a16:creationId xmlns:a16="http://schemas.microsoft.com/office/drawing/2014/main" id="{FAEABB9A-C4A1-45AA-80FC-87D12136CDF9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97" name="Line 49">
          <a:extLst>
            <a:ext uri="{FF2B5EF4-FFF2-40B4-BE49-F238E27FC236}">
              <a16:creationId xmlns:a16="http://schemas.microsoft.com/office/drawing/2014/main" id="{02825B77-B6FF-44E5-A912-440B33170FF4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98" name="Line 50">
          <a:extLst>
            <a:ext uri="{FF2B5EF4-FFF2-40B4-BE49-F238E27FC236}">
              <a16:creationId xmlns:a16="http://schemas.microsoft.com/office/drawing/2014/main" id="{2AFB081C-1214-4575-9271-5ECFE6060873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899" name="Line 51">
          <a:extLst>
            <a:ext uri="{FF2B5EF4-FFF2-40B4-BE49-F238E27FC236}">
              <a16:creationId xmlns:a16="http://schemas.microsoft.com/office/drawing/2014/main" id="{CE3C11D5-2DA7-4F07-9867-08F1C0345A1D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00" name="Line 182">
          <a:extLst>
            <a:ext uri="{FF2B5EF4-FFF2-40B4-BE49-F238E27FC236}">
              <a16:creationId xmlns:a16="http://schemas.microsoft.com/office/drawing/2014/main" id="{84523C47-023C-4031-BC9A-888463E9BEF3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01" name="Line 183">
          <a:extLst>
            <a:ext uri="{FF2B5EF4-FFF2-40B4-BE49-F238E27FC236}">
              <a16:creationId xmlns:a16="http://schemas.microsoft.com/office/drawing/2014/main" id="{CDF5220B-646B-4648-ADC6-20592FC9A6BC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02" name="Line 184">
          <a:extLst>
            <a:ext uri="{FF2B5EF4-FFF2-40B4-BE49-F238E27FC236}">
              <a16:creationId xmlns:a16="http://schemas.microsoft.com/office/drawing/2014/main" id="{F7744961-E4BF-47F5-998C-EF95D0D3833E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03" name="Line 185">
          <a:extLst>
            <a:ext uri="{FF2B5EF4-FFF2-40B4-BE49-F238E27FC236}">
              <a16:creationId xmlns:a16="http://schemas.microsoft.com/office/drawing/2014/main" id="{B921E204-654F-4CD7-B010-C52994F8DEB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04" name="Line 186">
          <a:extLst>
            <a:ext uri="{FF2B5EF4-FFF2-40B4-BE49-F238E27FC236}">
              <a16:creationId xmlns:a16="http://schemas.microsoft.com/office/drawing/2014/main" id="{F6A868C4-CD94-47DD-B9C3-BFEA24A28002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05" name="Line 187">
          <a:extLst>
            <a:ext uri="{FF2B5EF4-FFF2-40B4-BE49-F238E27FC236}">
              <a16:creationId xmlns:a16="http://schemas.microsoft.com/office/drawing/2014/main" id="{B503CBF8-7BA9-4EE1-A54E-9381C4452B3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06" name="Line 46">
          <a:extLst>
            <a:ext uri="{FF2B5EF4-FFF2-40B4-BE49-F238E27FC236}">
              <a16:creationId xmlns:a16="http://schemas.microsoft.com/office/drawing/2014/main" id="{CE1BA1D7-C430-4C94-B7F6-A95A506C83B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07" name="Line 47">
          <a:extLst>
            <a:ext uri="{FF2B5EF4-FFF2-40B4-BE49-F238E27FC236}">
              <a16:creationId xmlns:a16="http://schemas.microsoft.com/office/drawing/2014/main" id="{C86E0FCE-CA7E-48C1-9C0C-6084179048A4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08" name="Line 48">
          <a:extLst>
            <a:ext uri="{FF2B5EF4-FFF2-40B4-BE49-F238E27FC236}">
              <a16:creationId xmlns:a16="http://schemas.microsoft.com/office/drawing/2014/main" id="{4A1B236E-28C3-454C-8AD2-0E7F56F08FC8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09" name="Line 49">
          <a:extLst>
            <a:ext uri="{FF2B5EF4-FFF2-40B4-BE49-F238E27FC236}">
              <a16:creationId xmlns:a16="http://schemas.microsoft.com/office/drawing/2014/main" id="{35CA79B5-2DBF-4DE5-8337-FC4B3167693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10" name="Line 50">
          <a:extLst>
            <a:ext uri="{FF2B5EF4-FFF2-40B4-BE49-F238E27FC236}">
              <a16:creationId xmlns:a16="http://schemas.microsoft.com/office/drawing/2014/main" id="{85F262F7-E346-4840-86BD-6C54637CAAC6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11" name="Line 51">
          <a:extLst>
            <a:ext uri="{FF2B5EF4-FFF2-40B4-BE49-F238E27FC236}">
              <a16:creationId xmlns:a16="http://schemas.microsoft.com/office/drawing/2014/main" id="{D799ED7B-8B42-4630-BCF4-7AF009E95E54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12" name="Line 182">
          <a:extLst>
            <a:ext uri="{FF2B5EF4-FFF2-40B4-BE49-F238E27FC236}">
              <a16:creationId xmlns:a16="http://schemas.microsoft.com/office/drawing/2014/main" id="{6C082179-8DD3-458F-8925-8A80C9FF885B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13" name="Line 183">
          <a:extLst>
            <a:ext uri="{FF2B5EF4-FFF2-40B4-BE49-F238E27FC236}">
              <a16:creationId xmlns:a16="http://schemas.microsoft.com/office/drawing/2014/main" id="{9472A0BD-AF10-45F9-83C7-C304294E93C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14" name="Line 184">
          <a:extLst>
            <a:ext uri="{FF2B5EF4-FFF2-40B4-BE49-F238E27FC236}">
              <a16:creationId xmlns:a16="http://schemas.microsoft.com/office/drawing/2014/main" id="{CAF19526-0F84-4176-A331-EB3D71D80893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15" name="Line 185">
          <a:extLst>
            <a:ext uri="{FF2B5EF4-FFF2-40B4-BE49-F238E27FC236}">
              <a16:creationId xmlns:a16="http://schemas.microsoft.com/office/drawing/2014/main" id="{F2751BB2-F859-4D50-B112-7E4A82A2AB1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16" name="Line 186">
          <a:extLst>
            <a:ext uri="{FF2B5EF4-FFF2-40B4-BE49-F238E27FC236}">
              <a16:creationId xmlns:a16="http://schemas.microsoft.com/office/drawing/2014/main" id="{147FA1FE-D0CF-454A-9EEE-16DF9BEE8286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17" name="Line 187">
          <a:extLst>
            <a:ext uri="{FF2B5EF4-FFF2-40B4-BE49-F238E27FC236}">
              <a16:creationId xmlns:a16="http://schemas.microsoft.com/office/drawing/2014/main" id="{CFC6519B-514D-43DB-A76D-5346103E41E1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18" name="Line 46">
          <a:extLst>
            <a:ext uri="{FF2B5EF4-FFF2-40B4-BE49-F238E27FC236}">
              <a16:creationId xmlns:a16="http://schemas.microsoft.com/office/drawing/2014/main" id="{118D2F7A-9B31-44F0-A680-CEFF4369F50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19" name="Line 47">
          <a:extLst>
            <a:ext uri="{FF2B5EF4-FFF2-40B4-BE49-F238E27FC236}">
              <a16:creationId xmlns:a16="http://schemas.microsoft.com/office/drawing/2014/main" id="{AA19F92E-69E9-4A67-8AEA-EEED9D7970A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20" name="Line 48">
          <a:extLst>
            <a:ext uri="{FF2B5EF4-FFF2-40B4-BE49-F238E27FC236}">
              <a16:creationId xmlns:a16="http://schemas.microsoft.com/office/drawing/2014/main" id="{0C946118-D544-4CFD-B6F0-722B105B2B9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21" name="Line 49">
          <a:extLst>
            <a:ext uri="{FF2B5EF4-FFF2-40B4-BE49-F238E27FC236}">
              <a16:creationId xmlns:a16="http://schemas.microsoft.com/office/drawing/2014/main" id="{0B61457E-F9EA-4E3C-8EB3-BEA09B0DB25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22" name="Line 50">
          <a:extLst>
            <a:ext uri="{FF2B5EF4-FFF2-40B4-BE49-F238E27FC236}">
              <a16:creationId xmlns:a16="http://schemas.microsoft.com/office/drawing/2014/main" id="{70F932A6-1213-437F-9430-CFEF1DB3BDE6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23" name="Line 51">
          <a:extLst>
            <a:ext uri="{FF2B5EF4-FFF2-40B4-BE49-F238E27FC236}">
              <a16:creationId xmlns:a16="http://schemas.microsoft.com/office/drawing/2014/main" id="{E10016AD-10F5-4731-89E7-CAC7583D75F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24" name="Line 182">
          <a:extLst>
            <a:ext uri="{FF2B5EF4-FFF2-40B4-BE49-F238E27FC236}">
              <a16:creationId xmlns:a16="http://schemas.microsoft.com/office/drawing/2014/main" id="{A670A6C3-D013-4A7C-A78A-2380A885038E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25" name="Line 183">
          <a:extLst>
            <a:ext uri="{FF2B5EF4-FFF2-40B4-BE49-F238E27FC236}">
              <a16:creationId xmlns:a16="http://schemas.microsoft.com/office/drawing/2014/main" id="{EC920669-78B3-4072-8D62-22078974FCDC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26" name="Line 184">
          <a:extLst>
            <a:ext uri="{FF2B5EF4-FFF2-40B4-BE49-F238E27FC236}">
              <a16:creationId xmlns:a16="http://schemas.microsoft.com/office/drawing/2014/main" id="{193E476D-B0E4-454D-B632-25E9DC40DE9C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27" name="Line 185">
          <a:extLst>
            <a:ext uri="{FF2B5EF4-FFF2-40B4-BE49-F238E27FC236}">
              <a16:creationId xmlns:a16="http://schemas.microsoft.com/office/drawing/2014/main" id="{767DA3EC-5B91-480F-83E3-32CBB25953DD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28" name="Line 186">
          <a:extLst>
            <a:ext uri="{FF2B5EF4-FFF2-40B4-BE49-F238E27FC236}">
              <a16:creationId xmlns:a16="http://schemas.microsoft.com/office/drawing/2014/main" id="{1BB5EFD5-4F4E-42BC-AF30-86F764D17A53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97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929" name="Line 187">
          <a:extLst>
            <a:ext uri="{FF2B5EF4-FFF2-40B4-BE49-F238E27FC236}">
              <a16:creationId xmlns:a16="http://schemas.microsoft.com/office/drawing/2014/main" id="{EA0A5D80-2CBC-43B6-9D24-9F3879C33309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30" name="Line 46">
          <a:extLst>
            <a:ext uri="{FF2B5EF4-FFF2-40B4-BE49-F238E27FC236}">
              <a16:creationId xmlns:a16="http://schemas.microsoft.com/office/drawing/2014/main" id="{485B1B2D-D278-426E-82F6-4C90F2CEC6B9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31" name="Line 47">
          <a:extLst>
            <a:ext uri="{FF2B5EF4-FFF2-40B4-BE49-F238E27FC236}">
              <a16:creationId xmlns:a16="http://schemas.microsoft.com/office/drawing/2014/main" id="{9D15496A-C791-4D93-9ED3-97CF6AD7BFA2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32" name="Line 48">
          <a:extLst>
            <a:ext uri="{FF2B5EF4-FFF2-40B4-BE49-F238E27FC236}">
              <a16:creationId xmlns:a16="http://schemas.microsoft.com/office/drawing/2014/main" id="{04E3FC42-4405-4CBC-A6F5-9C07288DA869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33" name="Line 49">
          <a:extLst>
            <a:ext uri="{FF2B5EF4-FFF2-40B4-BE49-F238E27FC236}">
              <a16:creationId xmlns:a16="http://schemas.microsoft.com/office/drawing/2014/main" id="{E58DACB8-014C-4FC6-80AB-3FFF0A658CD9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34" name="Line 50">
          <a:extLst>
            <a:ext uri="{FF2B5EF4-FFF2-40B4-BE49-F238E27FC236}">
              <a16:creationId xmlns:a16="http://schemas.microsoft.com/office/drawing/2014/main" id="{3C18D1F0-B5E0-4839-A406-2F17BE7C701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35" name="Line 51">
          <a:extLst>
            <a:ext uri="{FF2B5EF4-FFF2-40B4-BE49-F238E27FC236}">
              <a16:creationId xmlns:a16="http://schemas.microsoft.com/office/drawing/2014/main" id="{A455B20E-F2F1-46EF-9031-E33B201E810E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36" name="Line 182">
          <a:extLst>
            <a:ext uri="{FF2B5EF4-FFF2-40B4-BE49-F238E27FC236}">
              <a16:creationId xmlns:a16="http://schemas.microsoft.com/office/drawing/2014/main" id="{BEBA1C11-1918-40E8-8E8A-A6B70CFD387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37" name="Line 183">
          <a:extLst>
            <a:ext uri="{FF2B5EF4-FFF2-40B4-BE49-F238E27FC236}">
              <a16:creationId xmlns:a16="http://schemas.microsoft.com/office/drawing/2014/main" id="{EE92C770-259E-4AFD-BA99-D1D2DD1FEF52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38" name="Line 184">
          <a:extLst>
            <a:ext uri="{FF2B5EF4-FFF2-40B4-BE49-F238E27FC236}">
              <a16:creationId xmlns:a16="http://schemas.microsoft.com/office/drawing/2014/main" id="{9CB257CC-9F27-48F9-AA47-7570D6339936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39" name="Line 185">
          <a:extLst>
            <a:ext uri="{FF2B5EF4-FFF2-40B4-BE49-F238E27FC236}">
              <a16:creationId xmlns:a16="http://schemas.microsoft.com/office/drawing/2014/main" id="{9BD3859B-C881-4885-808F-633EB9D0CB5B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40" name="Line 186">
          <a:extLst>
            <a:ext uri="{FF2B5EF4-FFF2-40B4-BE49-F238E27FC236}">
              <a16:creationId xmlns:a16="http://schemas.microsoft.com/office/drawing/2014/main" id="{5F0E5EDB-8FF2-4778-8620-1650A4F934A3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41" name="Line 187">
          <a:extLst>
            <a:ext uri="{FF2B5EF4-FFF2-40B4-BE49-F238E27FC236}">
              <a16:creationId xmlns:a16="http://schemas.microsoft.com/office/drawing/2014/main" id="{385BD572-D77F-489A-A2D2-512F6A39B15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42" name="Line 46">
          <a:extLst>
            <a:ext uri="{FF2B5EF4-FFF2-40B4-BE49-F238E27FC236}">
              <a16:creationId xmlns:a16="http://schemas.microsoft.com/office/drawing/2014/main" id="{089A1F43-0038-4F30-8BBD-40B15F63432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43" name="Line 47">
          <a:extLst>
            <a:ext uri="{FF2B5EF4-FFF2-40B4-BE49-F238E27FC236}">
              <a16:creationId xmlns:a16="http://schemas.microsoft.com/office/drawing/2014/main" id="{FB391F78-8053-4DC0-900C-7179DB54EC7D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44" name="Line 48">
          <a:extLst>
            <a:ext uri="{FF2B5EF4-FFF2-40B4-BE49-F238E27FC236}">
              <a16:creationId xmlns:a16="http://schemas.microsoft.com/office/drawing/2014/main" id="{BD77F1CA-ACAE-4EDA-8DF3-044E6352FCD9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45" name="Line 49">
          <a:extLst>
            <a:ext uri="{FF2B5EF4-FFF2-40B4-BE49-F238E27FC236}">
              <a16:creationId xmlns:a16="http://schemas.microsoft.com/office/drawing/2014/main" id="{C848BB3B-4A3D-4E15-988A-5694C43B956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46" name="Line 50">
          <a:extLst>
            <a:ext uri="{FF2B5EF4-FFF2-40B4-BE49-F238E27FC236}">
              <a16:creationId xmlns:a16="http://schemas.microsoft.com/office/drawing/2014/main" id="{84EDE099-22D7-4531-B5CC-6C4E5319674B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47" name="Line 51">
          <a:extLst>
            <a:ext uri="{FF2B5EF4-FFF2-40B4-BE49-F238E27FC236}">
              <a16:creationId xmlns:a16="http://schemas.microsoft.com/office/drawing/2014/main" id="{D6F5AB6D-67FE-4C41-ACA2-18E8BEDA784E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48" name="Line 182">
          <a:extLst>
            <a:ext uri="{FF2B5EF4-FFF2-40B4-BE49-F238E27FC236}">
              <a16:creationId xmlns:a16="http://schemas.microsoft.com/office/drawing/2014/main" id="{093778B2-3EBC-4B60-8CDF-2A2E69C329AA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49" name="Line 183">
          <a:extLst>
            <a:ext uri="{FF2B5EF4-FFF2-40B4-BE49-F238E27FC236}">
              <a16:creationId xmlns:a16="http://schemas.microsoft.com/office/drawing/2014/main" id="{77A4667D-A04B-49C7-A876-192782F311C4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50" name="Line 184">
          <a:extLst>
            <a:ext uri="{FF2B5EF4-FFF2-40B4-BE49-F238E27FC236}">
              <a16:creationId xmlns:a16="http://schemas.microsoft.com/office/drawing/2014/main" id="{CC8899E6-48DC-4C39-B795-E01F466CB23C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51" name="Line 185">
          <a:extLst>
            <a:ext uri="{FF2B5EF4-FFF2-40B4-BE49-F238E27FC236}">
              <a16:creationId xmlns:a16="http://schemas.microsoft.com/office/drawing/2014/main" id="{79A41F67-9091-4C7B-9D15-9A6E38C6A08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52" name="Line 186">
          <a:extLst>
            <a:ext uri="{FF2B5EF4-FFF2-40B4-BE49-F238E27FC236}">
              <a16:creationId xmlns:a16="http://schemas.microsoft.com/office/drawing/2014/main" id="{B3A80123-63B1-4C57-8E3E-BA13810B0DFF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53" name="Line 187">
          <a:extLst>
            <a:ext uri="{FF2B5EF4-FFF2-40B4-BE49-F238E27FC236}">
              <a16:creationId xmlns:a16="http://schemas.microsoft.com/office/drawing/2014/main" id="{35F38438-1C5F-4D4C-9675-110F9950AE14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54" name="Line 46">
          <a:extLst>
            <a:ext uri="{FF2B5EF4-FFF2-40B4-BE49-F238E27FC236}">
              <a16:creationId xmlns:a16="http://schemas.microsoft.com/office/drawing/2014/main" id="{DB902B81-0448-478D-9466-DF62AEC5D071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55" name="Line 47">
          <a:extLst>
            <a:ext uri="{FF2B5EF4-FFF2-40B4-BE49-F238E27FC236}">
              <a16:creationId xmlns:a16="http://schemas.microsoft.com/office/drawing/2014/main" id="{02437F54-1EF2-44EC-A1C9-C684B2547E0B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56" name="Line 48">
          <a:extLst>
            <a:ext uri="{FF2B5EF4-FFF2-40B4-BE49-F238E27FC236}">
              <a16:creationId xmlns:a16="http://schemas.microsoft.com/office/drawing/2014/main" id="{BA6DD4A2-5CF8-4DD6-8105-76344723D864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57" name="Line 49">
          <a:extLst>
            <a:ext uri="{FF2B5EF4-FFF2-40B4-BE49-F238E27FC236}">
              <a16:creationId xmlns:a16="http://schemas.microsoft.com/office/drawing/2014/main" id="{5EEDAFD5-40DE-4C9F-BC08-E80A59035441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58" name="Line 50">
          <a:extLst>
            <a:ext uri="{FF2B5EF4-FFF2-40B4-BE49-F238E27FC236}">
              <a16:creationId xmlns:a16="http://schemas.microsoft.com/office/drawing/2014/main" id="{E8E8C367-7018-4948-865E-81C4D1A8E08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59" name="Line 51">
          <a:extLst>
            <a:ext uri="{FF2B5EF4-FFF2-40B4-BE49-F238E27FC236}">
              <a16:creationId xmlns:a16="http://schemas.microsoft.com/office/drawing/2014/main" id="{35606ED0-47E1-4448-85AF-A5AFD26CBAA3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60" name="Line 182">
          <a:extLst>
            <a:ext uri="{FF2B5EF4-FFF2-40B4-BE49-F238E27FC236}">
              <a16:creationId xmlns:a16="http://schemas.microsoft.com/office/drawing/2014/main" id="{0F894BCD-7C83-44F2-83A3-0D41271D34D2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61" name="Line 183">
          <a:extLst>
            <a:ext uri="{FF2B5EF4-FFF2-40B4-BE49-F238E27FC236}">
              <a16:creationId xmlns:a16="http://schemas.microsoft.com/office/drawing/2014/main" id="{A9FF4474-F213-4241-A6C8-C3D586238FAD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62" name="Line 184">
          <a:extLst>
            <a:ext uri="{FF2B5EF4-FFF2-40B4-BE49-F238E27FC236}">
              <a16:creationId xmlns:a16="http://schemas.microsoft.com/office/drawing/2014/main" id="{2CC1C408-FDAB-4926-B06F-38ABBFC34DB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63" name="Line 185">
          <a:extLst>
            <a:ext uri="{FF2B5EF4-FFF2-40B4-BE49-F238E27FC236}">
              <a16:creationId xmlns:a16="http://schemas.microsoft.com/office/drawing/2014/main" id="{57F3D639-1B49-4476-AC8F-1054BCFBD28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64" name="Line 186">
          <a:extLst>
            <a:ext uri="{FF2B5EF4-FFF2-40B4-BE49-F238E27FC236}">
              <a16:creationId xmlns:a16="http://schemas.microsoft.com/office/drawing/2014/main" id="{1064BE9F-F4BA-4C08-B04B-A444C877988E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65" name="Line 187">
          <a:extLst>
            <a:ext uri="{FF2B5EF4-FFF2-40B4-BE49-F238E27FC236}">
              <a16:creationId xmlns:a16="http://schemas.microsoft.com/office/drawing/2014/main" id="{23D93AF1-F7D8-40DC-9E7E-A30FDAB5184C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66" name="Line 46">
          <a:extLst>
            <a:ext uri="{FF2B5EF4-FFF2-40B4-BE49-F238E27FC236}">
              <a16:creationId xmlns:a16="http://schemas.microsoft.com/office/drawing/2014/main" id="{8BB3FFB6-425C-4A3D-8FC8-5E2705CB13DE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67" name="Line 47">
          <a:extLst>
            <a:ext uri="{FF2B5EF4-FFF2-40B4-BE49-F238E27FC236}">
              <a16:creationId xmlns:a16="http://schemas.microsoft.com/office/drawing/2014/main" id="{5F021ECA-36FA-40DC-970C-2640B3308A13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68" name="Line 48">
          <a:extLst>
            <a:ext uri="{FF2B5EF4-FFF2-40B4-BE49-F238E27FC236}">
              <a16:creationId xmlns:a16="http://schemas.microsoft.com/office/drawing/2014/main" id="{198FB424-6168-4D94-A611-F9683190AFC9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69" name="Line 49">
          <a:extLst>
            <a:ext uri="{FF2B5EF4-FFF2-40B4-BE49-F238E27FC236}">
              <a16:creationId xmlns:a16="http://schemas.microsoft.com/office/drawing/2014/main" id="{0142D4FD-E1E4-4DE5-8F29-DD82BA0F8AC5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70" name="Line 50">
          <a:extLst>
            <a:ext uri="{FF2B5EF4-FFF2-40B4-BE49-F238E27FC236}">
              <a16:creationId xmlns:a16="http://schemas.microsoft.com/office/drawing/2014/main" id="{E35AD273-E182-4487-B3BD-5F51DEFF8372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71" name="Line 51">
          <a:extLst>
            <a:ext uri="{FF2B5EF4-FFF2-40B4-BE49-F238E27FC236}">
              <a16:creationId xmlns:a16="http://schemas.microsoft.com/office/drawing/2014/main" id="{8EDD6B3F-CFE1-4AEB-9F20-3DC52C93FDFB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72" name="Line 182">
          <a:extLst>
            <a:ext uri="{FF2B5EF4-FFF2-40B4-BE49-F238E27FC236}">
              <a16:creationId xmlns:a16="http://schemas.microsoft.com/office/drawing/2014/main" id="{0372D4F6-34A9-4C8B-9919-891741031E9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73" name="Line 183">
          <a:extLst>
            <a:ext uri="{FF2B5EF4-FFF2-40B4-BE49-F238E27FC236}">
              <a16:creationId xmlns:a16="http://schemas.microsoft.com/office/drawing/2014/main" id="{B3D08349-AEB9-49BC-88F4-8850E9E595D7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74" name="Line 184">
          <a:extLst>
            <a:ext uri="{FF2B5EF4-FFF2-40B4-BE49-F238E27FC236}">
              <a16:creationId xmlns:a16="http://schemas.microsoft.com/office/drawing/2014/main" id="{44E3AF90-C0ED-4710-BC5A-706EE276F9C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75" name="Line 185">
          <a:extLst>
            <a:ext uri="{FF2B5EF4-FFF2-40B4-BE49-F238E27FC236}">
              <a16:creationId xmlns:a16="http://schemas.microsoft.com/office/drawing/2014/main" id="{E109E357-B990-4387-84ED-CCE20413F83B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76" name="Line 186">
          <a:extLst>
            <a:ext uri="{FF2B5EF4-FFF2-40B4-BE49-F238E27FC236}">
              <a16:creationId xmlns:a16="http://schemas.microsoft.com/office/drawing/2014/main" id="{C144C621-65C3-41A9-AA47-FE58288B8030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110</xdr:row>
      <xdr:rowOff>0</xdr:rowOff>
    </xdr:from>
    <xdr:to>
      <xdr:col>8</xdr:col>
      <xdr:colOff>0</xdr:colOff>
      <xdr:row>110</xdr:row>
      <xdr:rowOff>0</xdr:rowOff>
    </xdr:to>
    <xdr:sp macro="" textlink="">
      <xdr:nvSpPr>
        <xdr:cNvPr id="977" name="Line 187">
          <a:extLst>
            <a:ext uri="{FF2B5EF4-FFF2-40B4-BE49-F238E27FC236}">
              <a16:creationId xmlns:a16="http://schemas.microsoft.com/office/drawing/2014/main" id="{09AC9132-FA47-4DBC-BE28-7D201D626916}"/>
            </a:ext>
          </a:extLst>
        </xdr:cNvPr>
        <xdr:cNvSpPr>
          <a:spLocks noChangeShapeType="1"/>
        </xdr:cNvSpPr>
      </xdr:nvSpPr>
      <xdr:spPr bwMode="auto">
        <a:xfrm>
          <a:off x="12239625" y="3082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2" name="Line 46">
          <a:extLst>
            <a:ext uri="{FF2B5EF4-FFF2-40B4-BE49-F238E27FC236}">
              <a16:creationId xmlns:a16="http://schemas.microsoft.com/office/drawing/2014/main" id="{24E8822B-9729-4055-9B28-E8A98CD3B928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51" name="Line 47">
          <a:extLst>
            <a:ext uri="{FF2B5EF4-FFF2-40B4-BE49-F238E27FC236}">
              <a16:creationId xmlns:a16="http://schemas.microsoft.com/office/drawing/2014/main" id="{F2454A8C-39A6-477E-A929-E18D87061686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52" name="Line 48">
          <a:extLst>
            <a:ext uri="{FF2B5EF4-FFF2-40B4-BE49-F238E27FC236}">
              <a16:creationId xmlns:a16="http://schemas.microsoft.com/office/drawing/2014/main" id="{26ED2B06-9CEF-445D-94A6-7D6011339288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53" name="Line 49">
          <a:extLst>
            <a:ext uri="{FF2B5EF4-FFF2-40B4-BE49-F238E27FC236}">
              <a16:creationId xmlns:a16="http://schemas.microsoft.com/office/drawing/2014/main" id="{F5AC9030-F3F0-42DE-A098-58D17ADABF03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54" name="Line 50">
          <a:extLst>
            <a:ext uri="{FF2B5EF4-FFF2-40B4-BE49-F238E27FC236}">
              <a16:creationId xmlns:a16="http://schemas.microsoft.com/office/drawing/2014/main" id="{0599C9D7-635D-48F5-9535-3B1F0365E832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399" name="Line 51">
          <a:extLst>
            <a:ext uri="{FF2B5EF4-FFF2-40B4-BE49-F238E27FC236}">
              <a16:creationId xmlns:a16="http://schemas.microsoft.com/office/drawing/2014/main" id="{DA2D56E0-A9ED-4484-BEAB-F7146431996A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00" name="Line 182">
          <a:extLst>
            <a:ext uri="{FF2B5EF4-FFF2-40B4-BE49-F238E27FC236}">
              <a16:creationId xmlns:a16="http://schemas.microsoft.com/office/drawing/2014/main" id="{E87CD12D-AA56-41E3-8640-A1583C78E7D3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01" name="Line 183">
          <a:extLst>
            <a:ext uri="{FF2B5EF4-FFF2-40B4-BE49-F238E27FC236}">
              <a16:creationId xmlns:a16="http://schemas.microsoft.com/office/drawing/2014/main" id="{001650C2-1564-4922-912B-CDA2F931C4DE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02" name="Line 184">
          <a:extLst>
            <a:ext uri="{FF2B5EF4-FFF2-40B4-BE49-F238E27FC236}">
              <a16:creationId xmlns:a16="http://schemas.microsoft.com/office/drawing/2014/main" id="{A0FA3746-A950-4E80-8720-14CFD095BD5E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03" name="Line 185">
          <a:extLst>
            <a:ext uri="{FF2B5EF4-FFF2-40B4-BE49-F238E27FC236}">
              <a16:creationId xmlns:a16="http://schemas.microsoft.com/office/drawing/2014/main" id="{C3650EFF-4CD1-45BD-BB20-CBB0070A2E48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04" name="Line 186">
          <a:extLst>
            <a:ext uri="{FF2B5EF4-FFF2-40B4-BE49-F238E27FC236}">
              <a16:creationId xmlns:a16="http://schemas.microsoft.com/office/drawing/2014/main" id="{7F20EFC2-3F9F-4F11-A7A3-C657A1BA01A0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05" name="Line 187">
          <a:extLst>
            <a:ext uri="{FF2B5EF4-FFF2-40B4-BE49-F238E27FC236}">
              <a16:creationId xmlns:a16="http://schemas.microsoft.com/office/drawing/2014/main" id="{FEB45BB6-F085-4184-96D2-C567F97B0663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06" name="Line 46">
          <a:extLst>
            <a:ext uri="{FF2B5EF4-FFF2-40B4-BE49-F238E27FC236}">
              <a16:creationId xmlns:a16="http://schemas.microsoft.com/office/drawing/2014/main" id="{46DC9504-89DD-4DC4-8FAF-43DA538A9B6F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07" name="Line 47">
          <a:extLst>
            <a:ext uri="{FF2B5EF4-FFF2-40B4-BE49-F238E27FC236}">
              <a16:creationId xmlns:a16="http://schemas.microsoft.com/office/drawing/2014/main" id="{BD4AC659-5996-43BD-8F82-8424F373AF0F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08" name="Line 48">
          <a:extLst>
            <a:ext uri="{FF2B5EF4-FFF2-40B4-BE49-F238E27FC236}">
              <a16:creationId xmlns:a16="http://schemas.microsoft.com/office/drawing/2014/main" id="{0E45D35C-915B-46EA-8295-48C905F8BE9F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09" name="Line 49">
          <a:extLst>
            <a:ext uri="{FF2B5EF4-FFF2-40B4-BE49-F238E27FC236}">
              <a16:creationId xmlns:a16="http://schemas.microsoft.com/office/drawing/2014/main" id="{33296A00-9C16-4F7B-8030-A0BDEB83A2D0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10" name="Line 50">
          <a:extLst>
            <a:ext uri="{FF2B5EF4-FFF2-40B4-BE49-F238E27FC236}">
              <a16:creationId xmlns:a16="http://schemas.microsoft.com/office/drawing/2014/main" id="{4AB87083-56F8-4FF3-819C-EA0B9D940A1A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11" name="Line 51">
          <a:extLst>
            <a:ext uri="{FF2B5EF4-FFF2-40B4-BE49-F238E27FC236}">
              <a16:creationId xmlns:a16="http://schemas.microsoft.com/office/drawing/2014/main" id="{76248DA9-703F-4EE8-87D6-169779E46240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12" name="Line 182">
          <a:extLst>
            <a:ext uri="{FF2B5EF4-FFF2-40B4-BE49-F238E27FC236}">
              <a16:creationId xmlns:a16="http://schemas.microsoft.com/office/drawing/2014/main" id="{E3033060-B920-4E5C-840D-D76417050099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13" name="Line 183">
          <a:extLst>
            <a:ext uri="{FF2B5EF4-FFF2-40B4-BE49-F238E27FC236}">
              <a16:creationId xmlns:a16="http://schemas.microsoft.com/office/drawing/2014/main" id="{9BFD5FBB-242C-4357-AD34-5DC61125BC74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14" name="Line 184">
          <a:extLst>
            <a:ext uri="{FF2B5EF4-FFF2-40B4-BE49-F238E27FC236}">
              <a16:creationId xmlns:a16="http://schemas.microsoft.com/office/drawing/2014/main" id="{1FE56A3F-24A4-4CCC-973C-F2E29514CD5C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15" name="Line 185">
          <a:extLst>
            <a:ext uri="{FF2B5EF4-FFF2-40B4-BE49-F238E27FC236}">
              <a16:creationId xmlns:a16="http://schemas.microsoft.com/office/drawing/2014/main" id="{151C64D0-B42F-437B-B3C2-C4639C89018A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16" name="Line 186">
          <a:extLst>
            <a:ext uri="{FF2B5EF4-FFF2-40B4-BE49-F238E27FC236}">
              <a16:creationId xmlns:a16="http://schemas.microsoft.com/office/drawing/2014/main" id="{7B673433-786F-40AC-93FC-9C1424A9EAEC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17" name="Line 187">
          <a:extLst>
            <a:ext uri="{FF2B5EF4-FFF2-40B4-BE49-F238E27FC236}">
              <a16:creationId xmlns:a16="http://schemas.microsoft.com/office/drawing/2014/main" id="{70073502-2625-4AFD-86D7-993218380925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18" name="Line 46">
          <a:extLst>
            <a:ext uri="{FF2B5EF4-FFF2-40B4-BE49-F238E27FC236}">
              <a16:creationId xmlns:a16="http://schemas.microsoft.com/office/drawing/2014/main" id="{D1E54A2A-99E8-45CB-AC68-1FDBABAA6E9C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19" name="Line 47">
          <a:extLst>
            <a:ext uri="{FF2B5EF4-FFF2-40B4-BE49-F238E27FC236}">
              <a16:creationId xmlns:a16="http://schemas.microsoft.com/office/drawing/2014/main" id="{9AA81AB4-F4C7-4AF7-AA32-967A8AC99B11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20" name="Line 48">
          <a:extLst>
            <a:ext uri="{FF2B5EF4-FFF2-40B4-BE49-F238E27FC236}">
              <a16:creationId xmlns:a16="http://schemas.microsoft.com/office/drawing/2014/main" id="{DA01769B-CE04-4F06-B0B6-95A5506012D6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21" name="Line 49">
          <a:extLst>
            <a:ext uri="{FF2B5EF4-FFF2-40B4-BE49-F238E27FC236}">
              <a16:creationId xmlns:a16="http://schemas.microsoft.com/office/drawing/2014/main" id="{8A011546-8DC8-49BB-8B54-091A5E57120D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22" name="Line 50">
          <a:extLst>
            <a:ext uri="{FF2B5EF4-FFF2-40B4-BE49-F238E27FC236}">
              <a16:creationId xmlns:a16="http://schemas.microsoft.com/office/drawing/2014/main" id="{977D3AE0-D446-4ADD-B987-22B571C59D2E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23" name="Line 51">
          <a:extLst>
            <a:ext uri="{FF2B5EF4-FFF2-40B4-BE49-F238E27FC236}">
              <a16:creationId xmlns:a16="http://schemas.microsoft.com/office/drawing/2014/main" id="{B55D8D79-5331-40DD-B82E-54049DFB5C60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24" name="Line 182">
          <a:extLst>
            <a:ext uri="{FF2B5EF4-FFF2-40B4-BE49-F238E27FC236}">
              <a16:creationId xmlns:a16="http://schemas.microsoft.com/office/drawing/2014/main" id="{FFBE181E-D93F-42E9-B584-206FD4B8F3ED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25" name="Line 183">
          <a:extLst>
            <a:ext uri="{FF2B5EF4-FFF2-40B4-BE49-F238E27FC236}">
              <a16:creationId xmlns:a16="http://schemas.microsoft.com/office/drawing/2014/main" id="{6FDE7FFC-1160-482F-B7EB-7790B137AAEA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26" name="Line 184">
          <a:extLst>
            <a:ext uri="{FF2B5EF4-FFF2-40B4-BE49-F238E27FC236}">
              <a16:creationId xmlns:a16="http://schemas.microsoft.com/office/drawing/2014/main" id="{3EC9936E-EA5C-437B-ABF1-D73847B24352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27" name="Line 185">
          <a:extLst>
            <a:ext uri="{FF2B5EF4-FFF2-40B4-BE49-F238E27FC236}">
              <a16:creationId xmlns:a16="http://schemas.microsoft.com/office/drawing/2014/main" id="{A893B1D3-BE60-4EFC-8799-56F6572F009B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28" name="Line 186">
          <a:extLst>
            <a:ext uri="{FF2B5EF4-FFF2-40B4-BE49-F238E27FC236}">
              <a16:creationId xmlns:a16="http://schemas.microsoft.com/office/drawing/2014/main" id="{9CB857AA-B553-4861-A48B-A5E87BA4CADF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29" name="Line 187">
          <a:extLst>
            <a:ext uri="{FF2B5EF4-FFF2-40B4-BE49-F238E27FC236}">
              <a16:creationId xmlns:a16="http://schemas.microsoft.com/office/drawing/2014/main" id="{8A912C6B-DEF1-4A7F-AFC3-B85272913515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30" name="Line 46">
          <a:extLst>
            <a:ext uri="{FF2B5EF4-FFF2-40B4-BE49-F238E27FC236}">
              <a16:creationId xmlns:a16="http://schemas.microsoft.com/office/drawing/2014/main" id="{24B3133A-9683-49C1-85D1-AFBD1A5DD4F9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31" name="Line 47">
          <a:extLst>
            <a:ext uri="{FF2B5EF4-FFF2-40B4-BE49-F238E27FC236}">
              <a16:creationId xmlns:a16="http://schemas.microsoft.com/office/drawing/2014/main" id="{94946B67-5624-48A1-B41C-F7457186F439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32" name="Line 48">
          <a:extLst>
            <a:ext uri="{FF2B5EF4-FFF2-40B4-BE49-F238E27FC236}">
              <a16:creationId xmlns:a16="http://schemas.microsoft.com/office/drawing/2014/main" id="{F058979A-47C1-4D87-8D77-E935C9C8CDDF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33" name="Line 49">
          <a:extLst>
            <a:ext uri="{FF2B5EF4-FFF2-40B4-BE49-F238E27FC236}">
              <a16:creationId xmlns:a16="http://schemas.microsoft.com/office/drawing/2014/main" id="{5C0975F7-4BFE-4216-A7D5-58FAD68A1EAB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34" name="Line 50">
          <a:extLst>
            <a:ext uri="{FF2B5EF4-FFF2-40B4-BE49-F238E27FC236}">
              <a16:creationId xmlns:a16="http://schemas.microsoft.com/office/drawing/2014/main" id="{17A814AE-2D1C-45E3-ACEC-2FEB3C978656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35" name="Line 51">
          <a:extLst>
            <a:ext uri="{FF2B5EF4-FFF2-40B4-BE49-F238E27FC236}">
              <a16:creationId xmlns:a16="http://schemas.microsoft.com/office/drawing/2014/main" id="{767D9CB5-9E61-421E-B232-B49277A00568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36" name="Line 182">
          <a:extLst>
            <a:ext uri="{FF2B5EF4-FFF2-40B4-BE49-F238E27FC236}">
              <a16:creationId xmlns:a16="http://schemas.microsoft.com/office/drawing/2014/main" id="{80940A60-F5C5-4CE5-AE5A-D0C3F17627DD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37" name="Line 183">
          <a:extLst>
            <a:ext uri="{FF2B5EF4-FFF2-40B4-BE49-F238E27FC236}">
              <a16:creationId xmlns:a16="http://schemas.microsoft.com/office/drawing/2014/main" id="{439532AD-2B1D-458A-8F85-11AC4F5F48C1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38" name="Line 184">
          <a:extLst>
            <a:ext uri="{FF2B5EF4-FFF2-40B4-BE49-F238E27FC236}">
              <a16:creationId xmlns:a16="http://schemas.microsoft.com/office/drawing/2014/main" id="{080FC785-BD53-45A8-9972-924CA33C3533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39" name="Line 185">
          <a:extLst>
            <a:ext uri="{FF2B5EF4-FFF2-40B4-BE49-F238E27FC236}">
              <a16:creationId xmlns:a16="http://schemas.microsoft.com/office/drawing/2014/main" id="{2318FD7E-D115-4CC4-B6BB-8269E88F007B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40" name="Line 186">
          <a:extLst>
            <a:ext uri="{FF2B5EF4-FFF2-40B4-BE49-F238E27FC236}">
              <a16:creationId xmlns:a16="http://schemas.microsoft.com/office/drawing/2014/main" id="{ADE1EFF4-C88B-4181-AE0C-25730C221346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0</xdr:colOff>
      <xdr:row>70</xdr:row>
      <xdr:rowOff>0</xdr:rowOff>
    </xdr:to>
    <xdr:sp macro="" textlink="">
      <xdr:nvSpPr>
        <xdr:cNvPr id="441" name="Line 187">
          <a:extLst>
            <a:ext uri="{FF2B5EF4-FFF2-40B4-BE49-F238E27FC236}">
              <a16:creationId xmlns:a16="http://schemas.microsoft.com/office/drawing/2014/main" id="{E59AC8AB-63F4-41F3-9367-D5FBDD431B0A}"/>
            </a:ext>
          </a:extLst>
        </xdr:cNvPr>
        <xdr:cNvSpPr>
          <a:spLocks noChangeShapeType="1"/>
        </xdr:cNvSpPr>
      </xdr:nvSpPr>
      <xdr:spPr bwMode="auto">
        <a:xfrm>
          <a:off x="11087100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11</xdr:col>
      <xdr:colOff>1057275</xdr:colOff>
      <xdr:row>109</xdr:row>
      <xdr:rowOff>0</xdr:rowOff>
    </xdr:from>
    <xdr:ext cx="1600770" cy="333376"/>
    <xdr:sp macro="" textlink="">
      <xdr:nvSpPr>
        <xdr:cNvPr id="1243" name="Text Box 1">
          <a:extLst>
            <a:ext uri="{FF2B5EF4-FFF2-40B4-BE49-F238E27FC236}">
              <a16:creationId xmlns:a16="http://schemas.microsoft.com/office/drawing/2014/main" id="{32BA190F-34DE-49FB-B3D1-2DB02B2360EE}"/>
            </a:ext>
          </a:extLst>
        </xdr:cNvPr>
        <xdr:cNvSpPr txBox="1">
          <a:spLocks noChangeArrowheads="1"/>
        </xdr:cNvSpPr>
      </xdr:nvSpPr>
      <xdr:spPr bwMode="auto">
        <a:xfrm>
          <a:off x="14430375" y="357854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1057275</xdr:colOff>
      <xdr:row>109</xdr:row>
      <xdr:rowOff>0</xdr:rowOff>
    </xdr:from>
    <xdr:ext cx="1600770" cy="333376"/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F1181D13-7B4F-4285-B48C-81E0C1637BA6}"/>
            </a:ext>
          </a:extLst>
        </xdr:cNvPr>
        <xdr:cNvSpPr txBox="1">
          <a:spLocks noChangeArrowheads="1"/>
        </xdr:cNvSpPr>
      </xdr:nvSpPr>
      <xdr:spPr bwMode="auto">
        <a:xfrm>
          <a:off x="14430375" y="357854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1057275</xdr:colOff>
      <xdr:row>109</xdr:row>
      <xdr:rowOff>0</xdr:rowOff>
    </xdr:from>
    <xdr:ext cx="1600770" cy="333376"/>
    <xdr:sp macro="" textlink="">
      <xdr:nvSpPr>
        <xdr:cNvPr id="1245" name="Text Box 1">
          <a:extLst>
            <a:ext uri="{FF2B5EF4-FFF2-40B4-BE49-F238E27FC236}">
              <a16:creationId xmlns:a16="http://schemas.microsoft.com/office/drawing/2014/main" id="{D99AF7DF-FD8A-4742-8847-DEB27A5DD5D2}"/>
            </a:ext>
          </a:extLst>
        </xdr:cNvPr>
        <xdr:cNvSpPr txBox="1">
          <a:spLocks noChangeArrowheads="1"/>
        </xdr:cNvSpPr>
      </xdr:nvSpPr>
      <xdr:spPr bwMode="auto">
        <a:xfrm>
          <a:off x="14430375" y="357854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1057275</xdr:colOff>
      <xdr:row>109</xdr:row>
      <xdr:rowOff>0</xdr:rowOff>
    </xdr:from>
    <xdr:ext cx="1600770" cy="333376"/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C358EDDA-5CEF-4F48-857E-1A6BD28AEF64}"/>
            </a:ext>
          </a:extLst>
        </xdr:cNvPr>
        <xdr:cNvSpPr txBox="1">
          <a:spLocks noChangeArrowheads="1"/>
        </xdr:cNvSpPr>
      </xdr:nvSpPr>
      <xdr:spPr bwMode="auto">
        <a:xfrm>
          <a:off x="14430375" y="3578542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" name="Line 46">
          <a:extLst>
            <a:ext uri="{FF2B5EF4-FFF2-40B4-BE49-F238E27FC236}">
              <a16:creationId xmlns:a16="http://schemas.microsoft.com/office/drawing/2014/main" id="{7CA6B57A-91A0-47D4-866B-2B37F621F21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A666EEB9-5DD4-4C3E-85D8-A39579538AA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" name="Line 48">
          <a:extLst>
            <a:ext uri="{FF2B5EF4-FFF2-40B4-BE49-F238E27FC236}">
              <a16:creationId xmlns:a16="http://schemas.microsoft.com/office/drawing/2014/main" id="{5D8DE285-50C2-4F74-8C86-E17B734C13D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" name="Line 49">
          <a:extLst>
            <a:ext uri="{FF2B5EF4-FFF2-40B4-BE49-F238E27FC236}">
              <a16:creationId xmlns:a16="http://schemas.microsoft.com/office/drawing/2014/main" id="{A00D1960-07E6-4866-B1EE-D9CB988615E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A6EEB15E-E9FF-4DA1-8D81-8856425EA45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" name="Line 51">
          <a:extLst>
            <a:ext uri="{FF2B5EF4-FFF2-40B4-BE49-F238E27FC236}">
              <a16:creationId xmlns:a16="http://schemas.microsoft.com/office/drawing/2014/main" id="{164FB57C-E65A-4CEC-BD18-8B205547706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" name="Line 182">
          <a:extLst>
            <a:ext uri="{FF2B5EF4-FFF2-40B4-BE49-F238E27FC236}">
              <a16:creationId xmlns:a16="http://schemas.microsoft.com/office/drawing/2014/main" id="{B4102B04-CB7F-4597-982C-8A6A84B04BB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" name="Line 183">
          <a:extLst>
            <a:ext uri="{FF2B5EF4-FFF2-40B4-BE49-F238E27FC236}">
              <a16:creationId xmlns:a16="http://schemas.microsoft.com/office/drawing/2014/main" id="{61C9CD56-11AD-4A5E-97DF-75A7FE8A686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" name="Line 184">
          <a:extLst>
            <a:ext uri="{FF2B5EF4-FFF2-40B4-BE49-F238E27FC236}">
              <a16:creationId xmlns:a16="http://schemas.microsoft.com/office/drawing/2014/main" id="{6E4C743A-47BF-4606-8FC0-DF150020760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" name="Line 185">
          <a:extLst>
            <a:ext uri="{FF2B5EF4-FFF2-40B4-BE49-F238E27FC236}">
              <a16:creationId xmlns:a16="http://schemas.microsoft.com/office/drawing/2014/main" id="{935B846B-F100-4E23-95FE-CAD184124C2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" name="Line 186">
          <a:extLst>
            <a:ext uri="{FF2B5EF4-FFF2-40B4-BE49-F238E27FC236}">
              <a16:creationId xmlns:a16="http://schemas.microsoft.com/office/drawing/2014/main" id="{70E7CA6D-EBD8-473B-9421-A6D330EF1846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" name="Line 187">
          <a:extLst>
            <a:ext uri="{FF2B5EF4-FFF2-40B4-BE49-F238E27FC236}">
              <a16:creationId xmlns:a16="http://schemas.microsoft.com/office/drawing/2014/main" id="{3F29E62E-3887-4E7E-89AF-0D15FED5E5A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" name="Line 46">
          <a:extLst>
            <a:ext uri="{FF2B5EF4-FFF2-40B4-BE49-F238E27FC236}">
              <a16:creationId xmlns:a16="http://schemas.microsoft.com/office/drawing/2014/main" id="{7D1425A9-9D9E-4B9B-ACED-BDC10F09FCB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20FED493-A872-4AB2-B5B6-AF88F845497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76BCD772-9548-46A5-8946-D1CBD4C028E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008EDA17-6C57-4583-A901-88ABCE020FB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EE01A56C-604B-441C-BE97-E1D1BEADC4B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" name="Line 51">
          <a:extLst>
            <a:ext uri="{FF2B5EF4-FFF2-40B4-BE49-F238E27FC236}">
              <a16:creationId xmlns:a16="http://schemas.microsoft.com/office/drawing/2014/main" id="{7778E772-F578-4F3F-91A5-25C924D1003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" name="Line 182">
          <a:extLst>
            <a:ext uri="{FF2B5EF4-FFF2-40B4-BE49-F238E27FC236}">
              <a16:creationId xmlns:a16="http://schemas.microsoft.com/office/drawing/2014/main" id="{C2922955-55FE-4EB6-8127-D4D0EE5D9E4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" name="Line 183">
          <a:extLst>
            <a:ext uri="{FF2B5EF4-FFF2-40B4-BE49-F238E27FC236}">
              <a16:creationId xmlns:a16="http://schemas.microsoft.com/office/drawing/2014/main" id="{833BEDD5-A926-49D7-B510-B53DFA6F1E1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" name="Line 184">
          <a:extLst>
            <a:ext uri="{FF2B5EF4-FFF2-40B4-BE49-F238E27FC236}">
              <a16:creationId xmlns:a16="http://schemas.microsoft.com/office/drawing/2014/main" id="{23285FEE-2A14-46F7-8CE5-B373BFDC548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" name="Line 185">
          <a:extLst>
            <a:ext uri="{FF2B5EF4-FFF2-40B4-BE49-F238E27FC236}">
              <a16:creationId xmlns:a16="http://schemas.microsoft.com/office/drawing/2014/main" id="{460DFC0B-966A-4DA6-A58F-A509EC39679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" name="Line 186">
          <a:extLst>
            <a:ext uri="{FF2B5EF4-FFF2-40B4-BE49-F238E27FC236}">
              <a16:creationId xmlns:a16="http://schemas.microsoft.com/office/drawing/2014/main" id="{AF69C683-6223-43C9-B7C9-D66596AFA7E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" name="Line 187">
          <a:extLst>
            <a:ext uri="{FF2B5EF4-FFF2-40B4-BE49-F238E27FC236}">
              <a16:creationId xmlns:a16="http://schemas.microsoft.com/office/drawing/2014/main" id="{DFAC8312-CCF2-4AFE-AC92-05C149CEC87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F371CAA6-176C-4109-9782-4C534B8B8B3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" name="Line 47">
          <a:extLst>
            <a:ext uri="{FF2B5EF4-FFF2-40B4-BE49-F238E27FC236}">
              <a16:creationId xmlns:a16="http://schemas.microsoft.com/office/drawing/2014/main" id="{73503107-DA43-41DB-9EF5-7F658B25A5B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" name="Line 48">
          <a:extLst>
            <a:ext uri="{FF2B5EF4-FFF2-40B4-BE49-F238E27FC236}">
              <a16:creationId xmlns:a16="http://schemas.microsoft.com/office/drawing/2014/main" id="{D0DA952C-A575-40E4-B2C1-FBDA8DB1395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0" name="Line 49">
          <a:extLst>
            <a:ext uri="{FF2B5EF4-FFF2-40B4-BE49-F238E27FC236}">
              <a16:creationId xmlns:a16="http://schemas.microsoft.com/office/drawing/2014/main" id="{60121AD4-0222-4405-A6FB-52EFE820C2D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1" name="Line 50">
          <a:extLst>
            <a:ext uri="{FF2B5EF4-FFF2-40B4-BE49-F238E27FC236}">
              <a16:creationId xmlns:a16="http://schemas.microsoft.com/office/drawing/2014/main" id="{5235FF90-0D56-4575-9EF1-FEDC193B055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2" name="Line 51">
          <a:extLst>
            <a:ext uri="{FF2B5EF4-FFF2-40B4-BE49-F238E27FC236}">
              <a16:creationId xmlns:a16="http://schemas.microsoft.com/office/drawing/2014/main" id="{F9EFB59B-1FA8-429B-9ABF-CAA7F132452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3" name="Line 182">
          <a:extLst>
            <a:ext uri="{FF2B5EF4-FFF2-40B4-BE49-F238E27FC236}">
              <a16:creationId xmlns:a16="http://schemas.microsoft.com/office/drawing/2014/main" id="{9C1B9D53-A215-4F7B-B8C6-9AE8AC60BCF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" name="Line 183">
          <a:extLst>
            <a:ext uri="{FF2B5EF4-FFF2-40B4-BE49-F238E27FC236}">
              <a16:creationId xmlns:a16="http://schemas.microsoft.com/office/drawing/2014/main" id="{76FCF67A-AED3-490A-B7DE-BACC97C3537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" name="Line 184">
          <a:extLst>
            <a:ext uri="{FF2B5EF4-FFF2-40B4-BE49-F238E27FC236}">
              <a16:creationId xmlns:a16="http://schemas.microsoft.com/office/drawing/2014/main" id="{32285AF5-7D19-4A8B-BF22-7691905FC54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" name="Line 185">
          <a:extLst>
            <a:ext uri="{FF2B5EF4-FFF2-40B4-BE49-F238E27FC236}">
              <a16:creationId xmlns:a16="http://schemas.microsoft.com/office/drawing/2014/main" id="{21DA8275-8E03-43BE-A3CB-6172DF4D5B8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" name="Line 186">
          <a:extLst>
            <a:ext uri="{FF2B5EF4-FFF2-40B4-BE49-F238E27FC236}">
              <a16:creationId xmlns:a16="http://schemas.microsoft.com/office/drawing/2014/main" id="{4AC4337C-B3AB-4C3D-BF82-A93834E8C8C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" name="Line 187">
          <a:extLst>
            <a:ext uri="{FF2B5EF4-FFF2-40B4-BE49-F238E27FC236}">
              <a16:creationId xmlns:a16="http://schemas.microsoft.com/office/drawing/2014/main" id="{9DF5D6B0-1D47-46E4-9655-EFFE7D3B1B0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EF886426-DC26-4B78-8F54-1CA3D7FAE6A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1E400F91-B1FF-4C91-8A6B-3F4BAD68F47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67A8E111-A405-427C-8E37-5F7FE35CF52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490B8CDF-72FE-4253-9731-A02294A005B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24C1F636-CC7A-4E29-8927-19C19391685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AFE12997-9D92-46E6-BE26-4713CD29FEA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" name="Line 182">
          <a:extLst>
            <a:ext uri="{FF2B5EF4-FFF2-40B4-BE49-F238E27FC236}">
              <a16:creationId xmlns:a16="http://schemas.microsoft.com/office/drawing/2014/main" id="{C09E090E-BB79-4ACE-919F-E234831A737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" name="Line 183">
          <a:extLst>
            <a:ext uri="{FF2B5EF4-FFF2-40B4-BE49-F238E27FC236}">
              <a16:creationId xmlns:a16="http://schemas.microsoft.com/office/drawing/2014/main" id="{F079B09D-064E-40A3-B16B-57CF939194A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" name="Line 184">
          <a:extLst>
            <a:ext uri="{FF2B5EF4-FFF2-40B4-BE49-F238E27FC236}">
              <a16:creationId xmlns:a16="http://schemas.microsoft.com/office/drawing/2014/main" id="{468BF731-E325-4232-A175-0982DF5CB4B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" name="Line 185">
          <a:extLst>
            <a:ext uri="{FF2B5EF4-FFF2-40B4-BE49-F238E27FC236}">
              <a16:creationId xmlns:a16="http://schemas.microsoft.com/office/drawing/2014/main" id="{06AE6F7F-BBA9-4E81-9FD9-763F166E099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" name="Line 186">
          <a:extLst>
            <a:ext uri="{FF2B5EF4-FFF2-40B4-BE49-F238E27FC236}">
              <a16:creationId xmlns:a16="http://schemas.microsoft.com/office/drawing/2014/main" id="{D116C8C9-14CB-4ED0-B55F-F8E2BCE050A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" name="Line 187">
          <a:extLst>
            <a:ext uri="{FF2B5EF4-FFF2-40B4-BE49-F238E27FC236}">
              <a16:creationId xmlns:a16="http://schemas.microsoft.com/office/drawing/2014/main" id="{9B817742-54E7-4A78-9CC4-2F370A6EA99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" name="Line 46">
          <a:extLst>
            <a:ext uri="{FF2B5EF4-FFF2-40B4-BE49-F238E27FC236}">
              <a16:creationId xmlns:a16="http://schemas.microsoft.com/office/drawing/2014/main" id="{F27C7CF1-4E22-4B95-AA2F-7BC9E45DB45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" name="Line 47">
          <a:extLst>
            <a:ext uri="{FF2B5EF4-FFF2-40B4-BE49-F238E27FC236}">
              <a16:creationId xmlns:a16="http://schemas.microsoft.com/office/drawing/2014/main" id="{3E433063-BB4A-4991-AA1E-BBC076A24B7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3" name="Line 48">
          <a:extLst>
            <a:ext uri="{FF2B5EF4-FFF2-40B4-BE49-F238E27FC236}">
              <a16:creationId xmlns:a16="http://schemas.microsoft.com/office/drawing/2014/main" id="{9D7F6AD5-CE84-4333-89D5-4DF2EF1FE97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" name="Line 49">
          <a:extLst>
            <a:ext uri="{FF2B5EF4-FFF2-40B4-BE49-F238E27FC236}">
              <a16:creationId xmlns:a16="http://schemas.microsoft.com/office/drawing/2014/main" id="{C9D9C417-7454-4996-8B6F-0A0127033FF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" name="Line 50">
          <a:extLst>
            <a:ext uri="{FF2B5EF4-FFF2-40B4-BE49-F238E27FC236}">
              <a16:creationId xmlns:a16="http://schemas.microsoft.com/office/drawing/2014/main" id="{6DA9EF5F-18BF-4E46-8EC8-B5C1EE52453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" name="Line 51">
          <a:extLst>
            <a:ext uri="{FF2B5EF4-FFF2-40B4-BE49-F238E27FC236}">
              <a16:creationId xmlns:a16="http://schemas.microsoft.com/office/drawing/2014/main" id="{84473D58-B206-4600-9D20-E3A1A727B7F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" name="Line 182">
          <a:extLst>
            <a:ext uri="{FF2B5EF4-FFF2-40B4-BE49-F238E27FC236}">
              <a16:creationId xmlns:a16="http://schemas.microsoft.com/office/drawing/2014/main" id="{CF6B857A-451A-407F-82B7-8EBCEA7E773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" name="Line 183">
          <a:extLst>
            <a:ext uri="{FF2B5EF4-FFF2-40B4-BE49-F238E27FC236}">
              <a16:creationId xmlns:a16="http://schemas.microsoft.com/office/drawing/2014/main" id="{C7F18A4E-3BDB-42FE-B45A-97156D57693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" name="Line 184">
          <a:extLst>
            <a:ext uri="{FF2B5EF4-FFF2-40B4-BE49-F238E27FC236}">
              <a16:creationId xmlns:a16="http://schemas.microsoft.com/office/drawing/2014/main" id="{4269DB80-9BD9-4067-B62E-91827C0CCEC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" name="Line 185">
          <a:extLst>
            <a:ext uri="{FF2B5EF4-FFF2-40B4-BE49-F238E27FC236}">
              <a16:creationId xmlns:a16="http://schemas.microsoft.com/office/drawing/2014/main" id="{53365620-9000-4335-90BE-01BB592DEAD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" name="Line 186">
          <a:extLst>
            <a:ext uri="{FF2B5EF4-FFF2-40B4-BE49-F238E27FC236}">
              <a16:creationId xmlns:a16="http://schemas.microsoft.com/office/drawing/2014/main" id="{80B71BC1-2473-4B82-ACC2-3CCB4710EB4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" name="Line 187">
          <a:extLst>
            <a:ext uri="{FF2B5EF4-FFF2-40B4-BE49-F238E27FC236}">
              <a16:creationId xmlns:a16="http://schemas.microsoft.com/office/drawing/2014/main" id="{BE365AD9-3B7F-43FE-8552-E56A023B049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" name="Line 46">
          <a:extLst>
            <a:ext uri="{FF2B5EF4-FFF2-40B4-BE49-F238E27FC236}">
              <a16:creationId xmlns:a16="http://schemas.microsoft.com/office/drawing/2014/main" id="{C8CABE4E-D825-44D3-A6B2-6AEC8B7B9C1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" name="Line 47">
          <a:extLst>
            <a:ext uri="{FF2B5EF4-FFF2-40B4-BE49-F238E27FC236}">
              <a16:creationId xmlns:a16="http://schemas.microsoft.com/office/drawing/2014/main" id="{DB1007BC-ED54-49B0-B3ED-0EC5ABE96AB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" name="Line 48">
          <a:extLst>
            <a:ext uri="{FF2B5EF4-FFF2-40B4-BE49-F238E27FC236}">
              <a16:creationId xmlns:a16="http://schemas.microsoft.com/office/drawing/2014/main" id="{26A27C06-7519-472B-8E75-5795C595935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" name="Line 49">
          <a:extLst>
            <a:ext uri="{FF2B5EF4-FFF2-40B4-BE49-F238E27FC236}">
              <a16:creationId xmlns:a16="http://schemas.microsoft.com/office/drawing/2014/main" id="{DA2EBD7C-34AD-4B9A-9C51-80ADFF49CAE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" name="Line 50">
          <a:extLst>
            <a:ext uri="{FF2B5EF4-FFF2-40B4-BE49-F238E27FC236}">
              <a16:creationId xmlns:a16="http://schemas.microsoft.com/office/drawing/2014/main" id="{236531E8-03D8-4077-B0E7-F19BCE757BF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8" name="Line 51">
          <a:extLst>
            <a:ext uri="{FF2B5EF4-FFF2-40B4-BE49-F238E27FC236}">
              <a16:creationId xmlns:a16="http://schemas.microsoft.com/office/drawing/2014/main" id="{D0872F03-0474-473E-9839-BD25F2F1143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9" name="Line 182">
          <a:extLst>
            <a:ext uri="{FF2B5EF4-FFF2-40B4-BE49-F238E27FC236}">
              <a16:creationId xmlns:a16="http://schemas.microsoft.com/office/drawing/2014/main" id="{B916C987-9F48-4F68-AE85-5D7A8EE9A2E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0" name="Line 183">
          <a:extLst>
            <a:ext uri="{FF2B5EF4-FFF2-40B4-BE49-F238E27FC236}">
              <a16:creationId xmlns:a16="http://schemas.microsoft.com/office/drawing/2014/main" id="{3A34A581-7307-4C03-8B42-A180FC34D1B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1" name="Line 184">
          <a:extLst>
            <a:ext uri="{FF2B5EF4-FFF2-40B4-BE49-F238E27FC236}">
              <a16:creationId xmlns:a16="http://schemas.microsoft.com/office/drawing/2014/main" id="{423A0BF7-DBEC-4766-9C94-89E83ECAF7E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2" name="Line 185">
          <a:extLst>
            <a:ext uri="{FF2B5EF4-FFF2-40B4-BE49-F238E27FC236}">
              <a16:creationId xmlns:a16="http://schemas.microsoft.com/office/drawing/2014/main" id="{87FD4E52-5128-40B2-A314-2A5FA63F0B9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3" name="Line 186">
          <a:extLst>
            <a:ext uri="{FF2B5EF4-FFF2-40B4-BE49-F238E27FC236}">
              <a16:creationId xmlns:a16="http://schemas.microsoft.com/office/drawing/2014/main" id="{F06E3CDE-5CE0-4B15-B46C-DA38401EDD7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4" name="Line 187">
          <a:extLst>
            <a:ext uri="{FF2B5EF4-FFF2-40B4-BE49-F238E27FC236}">
              <a16:creationId xmlns:a16="http://schemas.microsoft.com/office/drawing/2014/main" id="{4B6A23EF-84FF-4F49-A4CD-688D30C76B2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5" name="Line 46">
          <a:extLst>
            <a:ext uri="{FF2B5EF4-FFF2-40B4-BE49-F238E27FC236}">
              <a16:creationId xmlns:a16="http://schemas.microsoft.com/office/drawing/2014/main" id="{F950ACAF-0BFD-4BB0-9B12-5314F230E74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6" name="Line 47">
          <a:extLst>
            <a:ext uri="{FF2B5EF4-FFF2-40B4-BE49-F238E27FC236}">
              <a16:creationId xmlns:a16="http://schemas.microsoft.com/office/drawing/2014/main" id="{3258FFAF-ACAD-47D7-8962-3A229EDADBA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7" name="Line 48">
          <a:extLst>
            <a:ext uri="{FF2B5EF4-FFF2-40B4-BE49-F238E27FC236}">
              <a16:creationId xmlns:a16="http://schemas.microsoft.com/office/drawing/2014/main" id="{218066FF-1BD7-4A1B-9B67-7D3F703CF51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8" name="Line 49">
          <a:extLst>
            <a:ext uri="{FF2B5EF4-FFF2-40B4-BE49-F238E27FC236}">
              <a16:creationId xmlns:a16="http://schemas.microsoft.com/office/drawing/2014/main" id="{0EB9E01B-E4C8-4BF7-A588-535D09B47E1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9" name="Line 50">
          <a:extLst>
            <a:ext uri="{FF2B5EF4-FFF2-40B4-BE49-F238E27FC236}">
              <a16:creationId xmlns:a16="http://schemas.microsoft.com/office/drawing/2014/main" id="{FB677E0F-9ECB-4C4A-8955-48D291DE831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0" name="Line 51">
          <a:extLst>
            <a:ext uri="{FF2B5EF4-FFF2-40B4-BE49-F238E27FC236}">
              <a16:creationId xmlns:a16="http://schemas.microsoft.com/office/drawing/2014/main" id="{C6D538D7-A2D3-4D71-8416-794891C443D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1" name="Line 182">
          <a:extLst>
            <a:ext uri="{FF2B5EF4-FFF2-40B4-BE49-F238E27FC236}">
              <a16:creationId xmlns:a16="http://schemas.microsoft.com/office/drawing/2014/main" id="{0F9860CA-3757-4388-B8DA-E854EFEC383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2" name="Line 183">
          <a:extLst>
            <a:ext uri="{FF2B5EF4-FFF2-40B4-BE49-F238E27FC236}">
              <a16:creationId xmlns:a16="http://schemas.microsoft.com/office/drawing/2014/main" id="{6126C676-086F-403B-AFB4-AE8A4334EF1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3" name="Line 184">
          <a:extLst>
            <a:ext uri="{FF2B5EF4-FFF2-40B4-BE49-F238E27FC236}">
              <a16:creationId xmlns:a16="http://schemas.microsoft.com/office/drawing/2014/main" id="{20DAA7A2-E9C7-48E2-9757-B012779AF12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4" name="Line 185">
          <a:extLst>
            <a:ext uri="{FF2B5EF4-FFF2-40B4-BE49-F238E27FC236}">
              <a16:creationId xmlns:a16="http://schemas.microsoft.com/office/drawing/2014/main" id="{15E1DBF5-8C5A-4512-AB0B-02C4EDEAD26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5" name="Line 186">
          <a:extLst>
            <a:ext uri="{FF2B5EF4-FFF2-40B4-BE49-F238E27FC236}">
              <a16:creationId xmlns:a16="http://schemas.microsoft.com/office/drawing/2014/main" id="{9A7D44E2-6796-49BB-9821-DF1B1C06B01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6" name="Line 187">
          <a:extLst>
            <a:ext uri="{FF2B5EF4-FFF2-40B4-BE49-F238E27FC236}">
              <a16:creationId xmlns:a16="http://schemas.microsoft.com/office/drawing/2014/main" id="{BBE4F936-F67A-4126-B61E-DB5C97595606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7" name="Line 46">
          <a:extLst>
            <a:ext uri="{FF2B5EF4-FFF2-40B4-BE49-F238E27FC236}">
              <a16:creationId xmlns:a16="http://schemas.microsoft.com/office/drawing/2014/main" id="{0900A17A-E23C-4E7F-9E9A-6D5B013F785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8" name="Line 47">
          <a:extLst>
            <a:ext uri="{FF2B5EF4-FFF2-40B4-BE49-F238E27FC236}">
              <a16:creationId xmlns:a16="http://schemas.microsoft.com/office/drawing/2014/main" id="{DBCA6AED-2805-4BD5-90B7-D97D474D9A4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9" name="Line 48">
          <a:extLst>
            <a:ext uri="{FF2B5EF4-FFF2-40B4-BE49-F238E27FC236}">
              <a16:creationId xmlns:a16="http://schemas.microsoft.com/office/drawing/2014/main" id="{F8EBD0BC-E4CF-46A3-A56D-97DA1F354DB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0" name="Line 49">
          <a:extLst>
            <a:ext uri="{FF2B5EF4-FFF2-40B4-BE49-F238E27FC236}">
              <a16:creationId xmlns:a16="http://schemas.microsoft.com/office/drawing/2014/main" id="{6E7182F3-9017-4F10-B56D-A56E0FF1D60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1" name="Line 50">
          <a:extLst>
            <a:ext uri="{FF2B5EF4-FFF2-40B4-BE49-F238E27FC236}">
              <a16:creationId xmlns:a16="http://schemas.microsoft.com/office/drawing/2014/main" id="{D79B9D34-53D3-49F6-AA11-ACC58121B08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2" name="Line 51">
          <a:extLst>
            <a:ext uri="{FF2B5EF4-FFF2-40B4-BE49-F238E27FC236}">
              <a16:creationId xmlns:a16="http://schemas.microsoft.com/office/drawing/2014/main" id="{2BC1CCBA-1CD9-4EEA-B8AA-93084A6B57C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3" name="Line 182">
          <a:extLst>
            <a:ext uri="{FF2B5EF4-FFF2-40B4-BE49-F238E27FC236}">
              <a16:creationId xmlns:a16="http://schemas.microsoft.com/office/drawing/2014/main" id="{953E5325-C095-467C-B553-884A889960B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4" name="Line 183">
          <a:extLst>
            <a:ext uri="{FF2B5EF4-FFF2-40B4-BE49-F238E27FC236}">
              <a16:creationId xmlns:a16="http://schemas.microsoft.com/office/drawing/2014/main" id="{3C135791-D6ED-400C-88E8-4A76BB93EEC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5" name="Line 184">
          <a:extLst>
            <a:ext uri="{FF2B5EF4-FFF2-40B4-BE49-F238E27FC236}">
              <a16:creationId xmlns:a16="http://schemas.microsoft.com/office/drawing/2014/main" id="{7E343BB8-5146-4FC5-AB4F-C38FE0C3347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6" name="Line 185">
          <a:extLst>
            <a:ext uri="{FF2B5EF4-FFF2-40B4-BE49-F238E27FC236}">
              <a16:creationId xmlns:a16="http://schemas.microsoft.com/office/drawing/2014/main" id="{18B1504F-5E79-440F-BCA7-EF86FA5CB18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7" name="Line 186">
          <a:extLst>
            <a:ext uri="{FF2B5EF4-FFF2-40B4-BE49-F238E27FC236}">
              <a16:creationId xmlns:a16="http://schemas.microsoft.com/office/drawing/2014/main" id="{213BF53C-0D25-489E-8ED4-C3BB0570DBC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8" name="Line 187">
          <a:extLst>
            <a:ext uri="{FF2B5EF4-FFF2-40B4-BE49-F238E27FC236}">
              <a16:creationId xmlns:a16="http://schemas.microsoft.com/office/drawing/2014/main" id="{35572DA5-00B1-4B3D-A6A7-47F145FF7EB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9" name="Line 46">
          <a:extLst>
            <a:ext uri="{FF2B5EF4-FFF2-40B4-BE49-F238E27FC236}">
              <a16:creationId xmlns:a16="http://schemas.microsoft.com/office/drawing/2014/main" id="{AD5DAD98-75DB-4F2B-BC34-4D122DE87C7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0" name="Line 47">
          <a:extLst>
            <a:ext uri="{FF2B5EF4-FFF2-40B4-BE49-F238E27FC236}">
              <a16:creationId xmlns:a16="http://schemas.microsoft.com/office/drawing/2014/main" id="{6BAA028F-4487-4672-854D-B845D3F4213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92EDA91B-6F53-4539-893B-E4F118F92BE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2" name="Line 49">
          <a:extLst>
            <a:ext uri="{FF2B5EF4-FFF2-40B4-BE49-F238E27FC236}">
              <a16:creationId xmlns:a16="http://schemas.microsoft.com/office/drawing/2014/main" id="{9FD62C4A-C840-4807-A018-BF8868F2985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3" name="Line 50">
          <a:extLst>
            <a:ext uri="{FF2B5EF4-FFF2-40B4-BE49-F238E27FC236}">
              <a16:creationId xmlns:a16="http://schemas.microsoft.com/office/drawing/2014/main" id="{EA877F45-8BE5-494C-B6AC-09AC128D0E3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4" name="Line 51">
          <a:extLst>
            <a:ext uri="{FF2B5EF4-FFF2-40B4-BE49-F238E27FC236}">
              <a16:creationId xmlns:a16="http://schemas.microsoft.com/office/drawing/2014/main" id="{A0D6B3AF-4787-4047-B472-02011CE3A08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5" name="Line 182">
          <a:extLst>
            <a:ext uri="{FF2B5EF4-FFF2-40B4-BE49-F238E27FC236}">
              <a16:creationId xmlns:a16="http://schemas.microsoft.com/office/drawing/2014/main" id="{E22DD6BD-F660-4CD6-9113-55B490909A4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6" name="Line 183">
          <a:extLst>
            <a:ext uri="{FF2B5EF4-FFF2-40B4-BE49-F238E27FC236}">
              <a16:creationId xmlns:a16="http://schemas.microsoft.com/office/drawing/2014/main" id="{FD654648-FA01-47A4-99DE-2A8C6937324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7" name="Line 184">
          <a:extLst>
            <a:ext uri="{FF2B5EF4-FFF2-40B4-BE49-F238E27FC236}">
              <a16:creationId xmlns:a16="http://schemas.microsoft.com/office/drawing/2014/main" id="{FEBEDA09-0133-43DE-864E-7CF938A3B24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8" name="Line 185">
          <a:extLst>
            <a:ext uri="{FF2B5EF4-FFF2-40B4-BE49-F238E27FC236}">
              <a16:creationId xmlns:a16="http://schemas.microsoft.com/office/drawing/2014/main" id="{FAD0D517-6261-4EFC-9AD3-CC946E558CA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9" name="Line 186">
          <a:extLst>
            <a:ext uri="{FF2B5EF4-FFF2-40B4-BE49-F238E27FC236}">
              <a16:creationId xmlns:a16="http://schemas.microsoft.com/office/drawing/2014/main" id="{84286F4C-508F-4B61-8933-283EA563AC2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0" name="Line 187">
          <a:extLst>
            <a:ext uri="{FF2B5EF4-FFF2-40B4-BE49-F238E27FC236}">
              <a16:creationId xmlns:a16="http://schemas.microsoft.com/office/drawing/2014/main" id="{29429B3E-1273-4E7A-A50B-A4F65DA97DD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1" name="Line 46">
          <a:extLst>
            <a:ext uri="{FF2B5EF4-FFF2-40B4-BE49-F238E27FC236}">
              <a16:creationId xmlns:a16="http://schemas.microsoft.com/office/drawing/2014/main" id="{52CED24C-B731-4345-A49C-C2ACE8C6CA0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2" name="Line 47">
          <a:extLst>
            <a:ext uri="{FF2B5EF4-FFF2-40B4-BE49-F238E27FC236}">
              <a16:creationId xmlns:a16="http://schemas.microsoft.com/office/drawing/2014/main" id="{7FA14E74-9D1E-4708-9E89-AA083C655D1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3" name="Line 48">
          <a:extLst>
            <a:ext uri="{FF2B5EF4-FFF2-40B4-BE49-F238E27FC236}">
              <a16:creationId xmlns:a16="http://schemas.microsoft.com/office/drawing/2014/main" id="{5BE3DEE6-E926-40AD-9949-D4DAEB2421C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4" name="Line 49">
          <a:extLst>
            <a:ext uri="{FF2B5EF4-FFF2-40B4-BE49-F238E27FC236}">
              <a16:creationId xmlns:a16="http://schemas.microsoft.com/office/drawing/2014/main" id="{6D3A4C70-0972-4A66-B8F8-AF498AF801F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5" name="Line 50">
          <a:extLst>
            <a:ext uri="{FF2B5EF4-FFF2-40B4-BE49-F238E27FC236}">
              <a16:creationId xmlns:a16="http://schemas.microsoft.com/office/drawing/2014/main" id="{5B90028B-0426-42D5-A611-D0F5B8BE02B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6" name="Line 51">
          <a:extLst>
            <a:ext uri="{FF2B5EF4-FFF2-40B4-BE49-F238E27FC236}">
              <a16:creationId xmlns:a16="http://schemas.microsoft.com/office/drawing/2014/main" id="{3BF21C97-4C2A-4840-82F9-604D68748F4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7" name="Line 182">
          <a:extLst>
            <a:ext uri="{FF2B5EF4-FFF2-40B4-BE49-F238E27FC236}">
              <a16:creationId xmlns:a16="http://schemas.microsoft.com/office/drawing/2014/main" id="{D1418111-7A91-458C-9BEB-B76EAD7AB1F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8" name="Line 183">
          <a:extLst>
            <a:ext uri="{FF2B5EF4-FFF2-40B4-BE49-F238E27FC236}">
              <a16:creationId xmlns:a16="http://schemas.microsoft.com/office/drawing/2014/main" id="{29AB0488-DC30-4C4F-AF23-5CDEC4796F2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9" name="Line 184">
          <a:extLst>
            <a:ext uri="{FF2B5EF4-FFF2-40B4-BE49-F238E27FC236}">
              <a16:creationId xmlns:a16="http://schemas.microsoft.com/office/drawing/2014/main" id="{F8E46346-7E26-4BEC-96FA-13F46158F7A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0" name="Line 185">
          <a:extLst>
            <a:ext uri="{FF2B5EF4-FFF2-40B4-BE49-F238E27FC236}">
              <a16:creationId xmlns:a16="http://schemas.microsoft.com/office/drawing/2014/main" id="{C43666B3-289C-47B3-8558-71B7B001609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1" name="Line 186">
          <a:extLst>
            <a:ext uri="{FF2B5EF4-FFF2-40B4-BE49-F238E27FC236}">
              <a16:creationId xmlns:a16="http://schemas.microsoft.com/office/drawing/2014/main" id="{E60C6182-6357-491B-9886-D598D4CEF13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2" name="Line 187">
          <a:extLst>
            <a:ext uri="{FF2B5EF4-FFF2-40B4-BE49-F238E27FC236}">
              <a16:creationId xmlns:a16="http://schemas.microsoft.com/office/drawing/2014/main" id="{F55D2455-18B0-4383-A60A-B1DF619EEBD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3" name="Line 46">
          <a:extLst>
            <a:ext uri="{FF2B5EF4-FFF2-40B4-BE49-F238E27FC236}">
              <a16:creationId xmlns:a16="http://schemas.microsoft.com/office/drawing/2014/main" id="{3DD7CC5D-190B-46E5-8E4E-67CCD171C406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4" name="Line 47">
          <a:extLst>
            <a:ext uri="{FF2B5EF4-FFF2-40B4-BE49-F238E27FC236}">
              <a16:creationId xmlns:a16="http://schemas.microsoft.com/office/drawing/2014/main" id="{54512EA0-81F7-4F62-884E-8950C701718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5" name="Line 48">
          <a:extLst>
            <a:ext uri="{FF2B5EF4-FFF2-40B4-BE49-F238E27FC236}">
              <a16:creationId xmlns:a16="http://schemas.microsoft.com/office/drawing/2014/main" id="{065E2C94-1997-443D-9AF9-B0A53C1C3C7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6" name="Line 49">
          <a:extLst>
            <a:ext uri="{FF2B5EF4-FFF2-40B4-BE49-F238E27FC236}">
              <a16:creationId xmlns:a16="http://schemas.microsoft.com/office/drawing/2014/main" id="{2E8C50C1-9DE7-489F-A197-CDBD13823A2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7" name="Line 50">
          <a:extLst>
            <a:ext uri="{FF2B5EF4-FFF2-40B4-BE49-F238E27FC236}">
              <a16:creationId xmlns:a16="http://schemas.microsoft.com/office/drawing/2014/main" id="{E4B373F8-DB0F-4461-B55F-5D053F0C7FD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8" name="Line 51">
          <a:extLst>
            <a:ext uri="{FF2B5EF4-FFF2-40B4-BE49-F238E27FC236}">
              <a16:creationId xmlns:a16="http://schemas.microsoft.com/office/drawing/2014/main" id="{2FE320EE-2BE6-4AB5-A473-F384CED32C9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9" name="Line 182">
          <a:extLst>
            <a:ext uri="{FF2B5EF4-FFF2-40B4-BE49-F238E27FC236}">
              <a16:creationId xmlns:a16="http://schemas.microsoft.com/office/drawing/2014/main" id="{4F204932-9B01-481B-9ABE-05BA07681DE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0" name="Line 183">
          <a:extLst>
            <a:ext uri="{FF2B5EF4-FFF2-40B4-BE49-F238E27FC236}">
              <a16:creationId xmlns:a16="http://schemas.microsoft.com/office/drawing/2014/main" id="{F541097F-39CD-4503-B45C-F5662A2057D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1" name="Line 184">
          <a:extLst>
            <a:ext uri="{FF2B5EF4-FFF2-40B4-BE49-F238E27FC236}">
              <a16:creationId xmlns:a16="http://schemas.microsoft.com/office/drawing/2014/main" id="{1FCCC465-CECA-42AB-AA41-9E9FD0C0ED2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2" name="Line 185">
          <a:extLst>
            <a:ext uri="{FF2B5EF4-FFF2-40B4-BE49-F238E27FC236}">
              <a16:creationId xmlns:a16="http://schemas.microsoft.com/office/drawing/2014/main" id="{333E466A-D6C0-4762-AF44-5A887757CD2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3" name="Line 186">
          <a:extLst>
            <a:ext uri="{FF2B5EF4-FFF2-40B4-BE49-F238E27FC236}">
              <a16:creationId xmlns:a16="http://schemas.microsoft.com/office/drawing/2014/main" id="{EA0F8AFA-4A0E-4DA3-ABBA-1E8CD7C96BC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4" name="Line 187">
          <a:extLst>
            <a:ext uri="{FF2B5EF4-FFF2-40B4-BE49-F238E27FC236}">
              <a16:creationId xmlns:a16="http://schemas.microsoft.com/office/drawing/2014/main" id="{F669533A-0098-47D5-870D-9DC8C2ABB7B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5" name="Line 46">
          <a:extLst>
            <a:ext uri="{FF2B5EF4-FFF2-40B4-BE49-F238E27FC236}">
              <a16:creationId xmlns:a16="http://schemas.microsoft.com/office/drawing/2014/main" id="{04E6174F-ABC9-415B-A499-DCB4D4D2CBE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6" name="Line 47">
          <a:extLst>
            <a:ext uri="{FF2B5EF4-FFF2-40B4-BE49-F238E27FC236}">
              <a16:creationId xmlns:a16="http://schemas.microsoft.com/office/drawing/2014/main" id="{D47F8B0B-A7BC-401D-8400-F565E5444F6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7" name="Line 48">
          <a:extLst>
            <a:ext uri="{FF2B5EF4-FFF2-40B4-BE49-F238E27FC236}">
              <a16:creationId xmlns:a16="http://schemas.microsoft.com/office/drawing/2014/main" id="{B19F5019-BA57-4308-99B3-F8545534E10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8" name="Line 49">
          <a:extLst>
            <a:ext uri="{FF2B5EF4-FFF2-40B4-BE49-F238E27FC236}">
              <a16:creationId xmlns:a16="http://schemas.microsoft.com/office/drawing/2014/main" id="{61F48523-DF24-45B2-8960-6BEF16FAF27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9" name="Line 50">
          <a:extLst>
            <a:ext uri="{FF2B5EF4-FFF2-40B4-BE49-F238E27FC236}">
              <a16:creationId xmlns:a16="http://schemas.microsoft.com/office/drawing/2014/main" id="{CB1FC4E2-7753-4691-84CE-BC989633D10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0" name="Line 51">
          <a:extLst>
            <a:ext uri="{FF2B5EF4-FFF2-40B4-BE49-F238E27FC236}">
              <a16:creationId xmlns:a16="http://schemas.microsoft.com/office/drawing/2014/main" id="{EC3D57CB-0D03-48E9-A2B6-98D12372BD6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1" name="Line 182">
          <a:extLst>
            <a:ext uri="{FF2B5EF4-FFF2-40B4-BE49-F238E27FC236}">
              <a16:creationId xmlns:a16="http://schemas.microsoft.com/office/drawing/2014/main" id="{9E7926A4-6CE7-44EA-9B44-FF9C023369B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2" name="Line 183">
          <a:extLst>
            <a:ext uri="{FF2B5EF4-FFF2-40B4-BE49-F238E27FC236}">
              <a16:creationId xmlns:a16="http://schemas.microsoft.com/office/drawing/2014/main" id="{29F2C2D2-EDFF-44EA-939C-0866ADA252F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3" name="Line 184">
          <a:extLst>
            <a:ext uri="{FF2B5EF4-FFF2-40B4-BE49-F238E27FC236}">
              <a16:creationId xmlns:a16="http://schemas.microsoft.com/office/drawing/2014/main" id="{53A86376-9418-4856-8648-59A4E2753BC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4" name="Line 185">
          <a:extLst>
            <a:ext uri="{FF2B5EF4-FFF2-40B4-BE49-F238E27FC236}">
              <a16:creationId xmlns:a16="http://schemas.microsoft.com/office/drawing/2014/main" id="{8BAB25E0-B6E0-4065-9993-E1471A86E66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5" name="Line 186">
          <a:extLst>
            <a:ext uri="{FF2B5EF4-FFF2-40B4-BE49-F238E27FC236}">
              <a16:creationId xmlns:a16="http://schemas.microsoft.com/office/drawing/2014/main" id="{508ECB5A-2D5F-4EB7-9C0E-720AE467EB3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6" name="Line 187">
          <a:extLst>
            <a:ext uri="{FF2B5EF4-FFF2-40B4-BE49-F238E27FC236}">
              <a16:creationId xmlns:a16="http://schemas.microsoft.com/office/drawing/2014/main" id="{08F841F2-86E3-4781-9BD1-C9F68349E85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3CD585E7-F9F6-4BB6-B70E-844457B3229B}"/>
            </a:ext>
          </a:extLst>
        </xdr:cNvPr>
        <xdr:cNvSpPr txBox="1">
          <a:spLocks noChangeArrowheads="1"/>
        </xdr:cNvSpPr>
      </xdr:nvSpPr>
      <xdr:spPr bwMode="auto">
        <a:xfrm>
          <a:off x="12934950" y="103917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B9DCC5BC-5C75-445C-984A-C53E5B2223BD}"/>
            </a:ext>
          </a:extLst>
        </xdr:cNvPr>
        <xdr:cNvSpPr txBox="1">
          <a:spLocks noChangeArrowheads="1"/>
        </xdr:cNvSpPr>
      </xdr:nvSpPr>
      <xdr:spPr bwMode="auto">
        <a:xfrm>
          <a:off x="12934950" y="103917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B0AB2209-7055-43EB-A086-FCB47F0666C5}"/>
            </a:ext>
          </a:extLst>
        </xdr:cNvPr>
        <xdr:cNvSpPr txBox="1">
          <a:spLocks noChangeArrowheads="1"/>
        </xdr:cNvSpPr>
      </xdr:nvSpPr>
      <xdr:spPr bwMode="auto">
        <a:xfrm>
          <a:off x="12934950" y="103917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1057275</xdr:colOff>
      <xdr:row>36</xdr:row>
      <xdr:rowOff>0</xdr:rowOff>
    </xdr:from>
    <xdr:ext cx="1600770" cy="33337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BC224B5D-05A8-4DB2-93C6-C6E37053BF73}"/>
            </a:ext>
          </a:extLst>
        </xdr:cNvPr>
        <xdr:cNvSpPr txBox="1">
          <a:spLocks noChangeArrowheads="1"/>
        </xdr:cNvSpPr>
      </xdr:nvSpPr>
      <xdr:spPr bwMode="auto">
        <a:xfrm>
          <a:off x="12934950" y="10391775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1" name="Line 46">
          <a:extLst>
            <a:ext uri="{FF2B5EF4-FFF2-40B4-BE49-F238E27FC236}">
              <a16:creationId xmlns:a16="http://schemas.microsoft.com/office/drawing/2014/main" id="{95CFDA21-D482-49CE-95CD-01AB62860BE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2" name="Line 47">
          <a:extLst>
            <a:ext uri="{FF2B5EF4-FFF2-40B4-BE49-F238E27FC236}">
              <a16:creationId xmlns:a16="http://schemas.microsoft.com/office/drawing/2014/main" id="{CC5A7E17-EDE2-4CFB-9980-B560B062CDD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3" name="Line 48">
          <a:extLst>
            <a:ext uri="{FF2B5EF4-FFF2-40B4-BE49-F238E27FC236}">
              <a16:creationId xmlns:a16="http://schemas.microsoft.com/office/drawing/2014/main" id="{096F23EA-59D6-4B0C-89BB-146B912DDDE6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" name="Line 49">
          <a:extLst>
            <a:ext uri="{FF2B5EF4-FFF2-40B4-BE49-F238E27FC236}">
              <a16:creationId xmlns:a16="http://schemas.microsoft.com/office/drawing/2014/main" id="{40D5AAE3-8FA2-4CA9-AE63-1C0C76D179A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" name="Line 50">
          <a:extLst>
            <a:ext uri="{FF2B5EF4-FFF2-40B4-BE49-F238E27FC236}">
              <a16:creationId xmlns:a16="http://schemas.microsoft.com/office/drawing/2014/main" id="{A730CC05-C088-4C4F-B728-E6A1E100EF5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" name="Line 51">
          <a:extLst>
            <a:ext uri="{FF2B5EF4-FFF2-40B4-BE49-F238E27FC236}">
              <a16:creationId xmlns:a16="http://schemas.microsoft.com/office/drawing/2014/main" id="{A7E6B981-51B6-4271-90A3-400673986F9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" name="Line 182">
          <a:extLst>
            <a:ext uri="{FF2B5EF4-FFF2-40B4-BE49-F238E27FC236}">
              <a16:creationId xmlns:a16="http://schemas.microsoft.com/office/drawing/2014/main" id="{5FC31E71-0C5B-4815-BBDD-0DA17F364B8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8" name="Line 183">
          <a:extLst>
            <a:ext uri="{FF2B5EF4-FFF2-40B4-BE49-F238E27FC236}">
              <a16:creationId xmlns:a16="http://schemas.microsoft.com/office/drawing/2014/main" id="{2F279C3D-7A80-4746-A594-C34AFB0192B6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9" name="Line 184">
          <a:extLst>
            <a:ext uri="{FF2B5EF4-FFF2-40B4-BE49-F238E27FC236}">
              <a16:creationId xmlns:a16="http://schemas.microsoft.com/office/drawing/2014/main" id="{83773E1C-9F41-4BC1-9CCA-A48862D754B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0" name="Line 185">
          <a:extLst>
            <a:ext uri="{FF2B5EF4-FFF2-40B4-BE49-F238E27FC236}">
              <a16:creationId xmlns:a16="http://schemas.microsoft.com/office/drawing/2014/main" id="{7897837B-C4D5-4896-81E4-77F9A067332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1" name="Line 186">
          <a:extLst>
            <a:ext uri="{FF2B5EF4-FFF2-40B4-BE49-F238E27FC236}">
              <a16:creationId xmlns:a16="http://schemas.microsoft.com/office/drawing/2014/main" id="{5E0CFADB-AE90-4D0B-8586-911E5D9E49A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2" name="Line 187">
          <a:extLst>
            <a:ext uri="{FF2B5EF4-FFF2-40B4-BE49-F238E27FC236}">
              <a16:creationId xmlns:a16="http://schemas.microsoft.com/office/drawing/2014/main" id="{8F6EC0FC-24EB-496E-9AA3-A642A58E707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3" name="Line 46">
          <a:extLst>
            <a:ext uri="{FF2B5EF4-FFF2-40B4-BE49-F238E27FC236}">
              <a16:creationId xmlns:a16="http://schemas.microsoft.com/office/drawing/2014/main" id="{E2E44AB3-6880-42CC-9DF4-E8E909A8742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4" name="Line 47">
          <a:extLst>
            <a:ext uri="{FF2B5EF4-FFF2-40B4-BE49-F238E27FC236}">
              <a16:creationId xmlns:a16="http://schemas.microsoft.com/office/drawing/2014/main" id="{C8F4096C-A292-451E-9253-93FE92CF0C6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5" name="Line 48">
          <a:extLst>
            <a:ext uri="{FF2B5EF4-FFF2-40B4-BE49-F238E27FC236}">
              <a16:creationId xmlns:a16="http://schemas.microsoft.com/office/drawing/2014/main" id="{ADEEB889-C9BE-4F48-B5B9-76641EFCFA2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6" name="Line 49">
          <a:extLst>
            <a:ext uri="{FF2B5EF4-FFF2-40B4-BE49-F238E27FC236}">
              <a16:creationId xmlns:a16="http://schemas.microsoft.com/office/drawing/2014/main" id="{8F6C1871-422C-4202-8A2D-B108B6E279D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7" name="Line 50">
          <a:extLst>
            <a:ext uri="{FF2B5EF4-FFF2-40B4-BE49-F238E27FC236}">
              <a16:creationId xmlns:a16="http://schemas.microsoft.com/office/drawing/2014/main" id="{7EFAC11C-587A-4836-A8B2-4FEF5D527F4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8" name="Line 51">
          <a:extLst>
            <a:ext uri="{FF2B5EF4-FFF2-40B4-BE49-F238E27FC236}">
              <a16:creationId xmlns:a16="http://schemas.microsoft.com/office/drawing/2014/main" id="{E0157587-4ECB-4854-BE78-45A88A59D44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9" name="Line 182">
          <a:extLst>
            <a:ext uri="{FF2B5EF4-FFF2-40B4-BE49-F238E27FC236}">
              <a16:creationId xmlns:a16="http://schemas.microsoft.com/office/drawing/2014/main" id="{AF3B24CD-AECF-442D-9E4B-A6AB6C7BB4B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0" name="Line 183">
          <a:extLst>
            <a:ext uri="{FF2B5EF4-FFF2-40B4-BE49-F238E27FC236}">
              <a16:creationId xmlns:a16="http://schemas.microsoft.com/office/drawing/2014/main" id="{78B29046-CCCD-4A3C-A86B-76B142CA4C0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1" name="Line 184">
          <a:extLst>
            <a:ext uri="{FF2B5EF4-FFF2-40B4-BE49-F238E27FC236}">
              <a16:creationId xmlns:a16="http://schemas.microsoft.com/office/drawing/2014/main" id="{0BA2A2B9-4234-447C-89AF-5B40C492214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2" name="Line 185">
          <a:extLst>
            <a:ext uri="{FF2B5EF4-FFF2-40B4-BE49-F238E27FC236}">
              <a16:creationId xmlns:a16="http://schemas.microsoft.com/office/drawing/2014/main" id="{D665F2AA-EDB9-4348-BC80-A9B3A94DF69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3" name="Line 186">
          <a:extLst>
            <a:ext uri="{FF2B5EF4-FFF2-40B4-BE49-F238E27FC236}">
              <a16:creationId xmlns:a16="http://schemas.microsoft.com/office/drawing/2014/main" id="{E4AB68D7-BBC5-461C-B108-3FB08ED8FD4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4" name="Line 187">
          <a:extLst>
            <a:ext uri="{FF2B5EF4-FFF2-40B4-BE49-F238E27FC236}">
              <a16:creationId xmlns:a16="http://schemas.microsoft.com/office/drawing/2014/main" id="{FA8F4970-A56E-4A57-A617-8AC281B7215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5" name="Line 46">
          <a:extLst>
            <a:ext uri="{FF2B5EF4-FFF2-40B4-BE49-F238E27FC236}">
              <a16:creationId xmlns:a16="http://schemas.microsoft.com/office/drawing/2014/main" id="{CC877A85-E315-4C37-A069-54F212F74BB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6" name="Line 47">
          <a:extLst>
            <a:ext uri="{FF2B5EF4-FFF2-40B4-BE49-F238E27FC236}">
              <a16:creationId xmlns:a16="http://schemas.microsoft.com/office/drawing/2014/main" id="{4B64946A-A486-466D-9F19-9848C439188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7" name="Line 48">
          <a:extLst>
            <a:ext uri="{FF2B5EF4-FFF2-40B4-BE49-F238E27FC236}">
              <a16:creationId xmlns:a16="http://schemas.microsoft.com/office/drawing/2014/main" id="{2A4D638E-DADA-47EF-AAA2-4679246D893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8" name="Line 49">
          <a:extLst>
            <a:ext uri="{FF2B5EF4-FFF2-40B4-BE49-F238E27FC236}">
              <a16:creationId xmlns:a16="http://schemas.microsoft.com/office/drawing/2014/main" id="{298610B5-4849-4FFD-8F19-34F6CD2D4FD6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9" name="Line 50">
          <a:extLst>
            <a:ext uri="{FF2B5EF4-FFF2-40B4-BE49-F238E27FC236}">
              <a16:creationId xmlns:a16="http://schemas.microsoft.com/office/drawing/2014/main" id="{BC14768A-D6D5-4F1F-9899-6B25E4B5E30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0" name="Line 51">
          <a:extLst>
            <a:ext uri="{FF2B5EF4-FFF2-40B4-BE49-F238E27FC236}">
              <a16:creationId xmlns:a16="http://schemas.microsoft.com/office/drawing/2014/main" id="{338BBD82-40BE-4837-9002-23A20894481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1" name="Line 182">
          <a:extLst>
            <a:ext uri="{FF2B5EF4-FFF2-40B4-BE49-F238E27FC236}">
              <a16:creationId xmlns:a16="http://schemas.microsoft.com/office/drawing/2014/main" id="{11E5B472-F8AF-40DF-939C-21658AB0105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2" name="Line 183">
          <a:extLst>
            <a:ext uri="{FF2B5EF4-FFF2-40B4-BE49-F238E27FC236}">
              <a16:creationId xmlns:a16="http://schemas.microsoft.com/office/drawing/2014/main" id="{13153086-D8C4-498F-9351-3019217B47E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3" name="Line 184">
          <a:extLst>
            <a:ext uri="{FF2B5EF4-FFF2-40B4-BE49-F238E27FC236}">
              <a16:creationId xmlns:a16="http://schemas.microsoft.com/office/drawing/2014/main" id="{9344BECE-90A9-482C-AB49-0705527D2D8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4" name="Line 185">
          <a:extLst>
            <a:ext uri="{FF2B5EF4-FFF2-40B4-BE49-F238E27FC236}">
              <a16:creationId xmlns:a16="http://schemas.microsoft.com/office/drawing/2014/main" id="{AC7FE3F3-9A93-46BE-B47E-783F8ACA9D9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5" name="Line 186">
          <a:extLst>
            <a:ext uri="{FF2B5EF4-FFF2-40B4-BE49-F238E27FC236}">
              <a16:creationId xmlns:a16="http://schemas.microsoft.com/office/drawing/2014/main" id="{11FEEE41-675C-42CA-B177-EFC9840F0F8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6" name="Line 187">
          <a:extLst>
            <a:ext uri="{FF2B5EF4-FFF2-40B4-BE49-F238E27FC236}">
              <a16:creationId xmlns:a16="http://schemas.microsoft.com/office/drawing/2014/main" id="{B74776E5-B708-400A-BC1A-10380EEEA01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7" name="Line 46">
          <a:extLst>
            <a:ext uri="{FF2B5EF4-FFF2-40B4-BE49-F238E27FC236}">
              <a16:creationId xmlns:a16="http://schemas.microsoft.com/office/drawing/2014/main" id="{F558F620-FE1A-48E5-897B-22CAA0135A4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8" name="Line 47">
          <a:extLst>
            <a:ext uri="{FF2B5EF4-FFF2-40B4-BE49-F238E27FC236}">
              <a16:creationId xmlns:a16="http://schemas.microsoft.com/office/drawing/2014/main" id="{B7F0BE5E-C36D-4634-B830-39A250A8C2D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9" name="Line 48">
          <a:extLst>
            <a:ext uri="{FF2B5EF4-FFF2-40B4-BE49-F238E27FC236}">
              <a16:creationId xmlns:a16="http://schemas.microsoft.com/office/drawing/2014/main" id="{984F84BA-EB8B-4CE6-B35B-2DC1D50FB03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0" name="Line 49">
          <a:extLst>
            <a:ext uri="{FF2B5EF4-FFF2-40B4-BE49-F238E27FC236}">
              <a16:creationId xmlns:a16="http://schemas.microsoft.com/office/drawing/2014/main" id="{43449B1E-DFF4-44A9-8F7D-D38A9829403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1" name="Line 50">
          <a:extLst>
            <a:ext uri="{FF2B5EF4-FFF2-40B4-BE49-F238E27FC236}">
              <a16:creationId xmlns:a16="http://schemas.microsoft.com/office/drawing/2014/main" id="{99BBC632-F426-4FDF-A813-38E93914EE4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2" name="Line 51">
          <a:extLst>
            <a:ext uri="{FF2B5EF4-FFF2-40B4-BE49-F238E27FC236}">
              <a16:creationId xmlns:a16="http://schemas.microsoft.com/office/drawing/2014/main" id="{080C0E27-EB8A-4F4B-90D8-E724365ED4D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3" name="Line 182">
          <a:extLst>
            <a:ext uri="{FF2B5EF4-FFF2-40B4-BE49-F238E27FC236}">
              <a16:creationId xmlns:a16="http://schemas.microsoft.com/office/drawing/2014/main" id="{A1F940AF-54C4-4346-8EB5-D975B424544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4" name="Line 183">
          <a:extLst>
            <a:ext uri="{FF2B5EF4-FFF2-40B4-BE49-F238E27FC236}">
              <a16:creationId xmlns:a16="http://schemas.microsoft.com/office/drawing/2014/main" id="{19CE44B9-586C-446B-81C0-D79DCCE64DC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5" name="Line 184">
          <a:extLst>
            <a:ext uri="{FF2B5EF4-FFF2-40B4-BE49-F238E27FC236}">
              <a16:creationId xmlns:a16="http://schemas.microsoft.com/office/drawing/2014/main" id="{75B3173B-48FD-4131-BE62-0CC87F4E8BF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6" name="Line 185">
          <a:extLst>
            <a:ext uri="{FF2B5EF4-FFF2-40B4-BE49-F238E27FC236}">
              <a16:creationId xmlns:a16="http://schemas.microsoft.com/office/drawing/2014/main" id="{10D1D0CE-2228-4B29-801A-61FFFB03843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7" name="Line 186">
          <a:extLst>
            <a:ext uri="{FF2B5EF4-FFF2-40B4-BE49-F238E27FC236}">
              <a16:creationId xmlns:a16="http://schemas.microsoft.com/office/drawing/2014/main" id="{8125CDF9-C9B6-4400-82C8-7F5624DEC696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8" name="Line 187">
          <a:extLst>
            <a:ext uri="{FF2B5EF4-FFF2-40B4-BE49-F238E27FC236}">
              <a16:creationId xmlns:a16="http://schemas.microsoft.com/office/drawing/2014/main" id="{E7550B1E-CD4D-4FA7-9D28-9DA9721E07B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9" name="Line 46">
          <a:extLst>
            <a:ext uri="{FF2B5EF4-FFF2-40B4-BE49-F238E27FC236}">
              <a16:creationId xmlns:a16="http://schemas.microsoft.com/office/drawing/2014/main" id="{0CA6EE49-BD4A-4070-AB86-4EE51588A176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0" name="Line 47">
          <a:extLst>
            <a:ext uri="{FF2B5EF4-FFF2-40B4-BE49-F238E27FC236}">
              <a16:creationId xmlns:a16="http://schemas.microsoft.com/office/drawing/2014/main" id="{C11DE6B1-9383-4BD9-8A28-C1347368CB2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1" name="Line 48">
          <a:extLst>
            <a:ext uri="{FF2B5EF4-FFF2-40B4-BE49-F238E27FC236}">
              <a16:creationId xmlns:a16="http://schemas.microsoft.com/office/drawing/2014/main" id="{63C36AF5-C2E3-436C-996F-01D59CE1901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2" name="Line 49">
          <a:extLst>
            <a:ext uri="{FF2B5EF4-FFF2-40B4-BE49-F238E27FC236}">
              <a16:creationId xmlns:a16="http://schemas.microsoft.com/office/drawing/2014/main" id="{CA201D38-4ECD-4F23-90A1-3098561BED2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3" name="Line 50">
          <a:extLst>
            <a:ext uri="{FF2B5EF4-FFF2-40B4-BE49-F238E27FC236}">
              <a16:creationId xmlns:a16="http://schemas.microsoft.com/office/drawing/2014/main" id="{74C90C4E-1614-422D-A176-E6972F6F076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4" name="Line 51">
          <a:extLst>
            <a:ext uri="{FF2B5EF4-FFF2-40B4-BE49-F238E27FC236}">
              <a16:creationId xmlns:a16="http://schemas.microsoft.com/office/drawing/2014/main" id="{FDDCA8EA-C4ED-486B-B4ED-D10728A16E7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5" name="Line 182">
          <a:extLst>
            <a:ext uri="{FF2B5EF4-FFF2-40B4-BE49-F238E27FC236}">
              <a16:creationId xmlns:a16="http://schemas.microsoft.com/office/drawing/2014/main" id="{564CEC8F-4D13-49E0-8238-EBFD59F2F31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6" name="Line 183">
          <a:extLst>
            <a:ext uri="{FF2B5EF4-FFF2-40B4-BE49-F238E27FC236}">
              <a16:creationId xmlns:a16="http://schemas.microsoft.com/office/drawing/2014/main" id="{A8958BB8-1F6E-4DBE-AD1A-97C81FCDD16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7" name="Line 184">
          <a:extLst>
            <a:ext uri="{FF2B5EF4-FFF2-40B4-BE49-F238E27FC236}">
              <a16:creationId xmlns:a16="http://schemas.microsoft.com/office/drawing/2014/main" id="{63E72E23-4084-490A-8199-6B0EC47B9A8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8" name="Line 185">
          <a:extLst>
            <a:ext uri="{FF2B5EF4-FFF2-40B4-BE49-F238E27FC236}">
              <a16:creationId xmlns:a16="http://schemas.microsoft.com/office/drawing/2014/main" id="{7864200F-98A7-43E8-AADC-F058686774C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9" name="Line 186">
          <a:extLst>
            <a:ext uri="{FF2B5EF4-FFF2-40B4-BE49-F238E27FC236}">
              <a16:creationId xmlns:a16="http://schemas.microsoft.com/office/drawing/2014/main" id="{D0CC8342-40B2-4333-9A19-CCF52982187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0" name="Line 187">
          <a:extLst>
            <a:ext uri="{FF2B5EF4-FFF2-40B4-BE49-F238E27FC236}">
              <a16:creationId xmlns:a16="http://schemas.microsoft.com/office/drawing/2014/main" id="{A96AF27C-89E6-455D-9508-D060D2057D8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1" name="Line 46">
          <a:extLst>
            <a:ext uri="{FF2B5EF4-FFF2-40B4-BE49-F238E27FC236}">
              <a16:creationId xmlns:a16="http://schemas.microsoft.com/office/drawing/2014/main" id="{05558D1D-AD27-47DF-8B23-6712FADDD74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2" name="Line 47">
          <a:extLst>
            <a:ext uri="{FF2B5EF4-FFF2-40B4-BE49-F238E27FC236}">
              <a16:creationId xmlns:a16="http://schemas.microsoft.com/office/drawing/2014/main" id="{F612FBAD-D971-444B-92DA-90FF3345D20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3" name="Line 48">
          <a:extLst>
            <a:ext uri="{FF2B5EF4-FFF2-40B4-BE49-F238E27FC236}">
              <a16:creationId xmlns:a16="http://schemas.microsoft.com/office/drawing/2014/main" id="{49F0CE47-D557-4249-A00A-3C2B70282F8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4" name="Line 49">
          <a:extLst>
            <a:ext uri="{FF2B5EF4-FFF2-40B4-BE49-F238E27FC236}">
              <a16:creationId xmlns:a16="http://schemas.microsoft.com/office/drawing/2014/main" id="{DC4EBAB8-BFAD-4980-8987-CB1A73F04CF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5" name="Line 50">
          <a:extLst>
            <a:ext uri="{FF2B5EF4-FFF2-40B4-BE49-F238E27FC236}">
              <a16:creationId xmlns:a16="http://schemas.microsoft.com/office/drawing/2014/main" id="{7AA5B5C1-4DFE-4858-83FB-68990A8A544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6" name="Line 51">
          <a:extLst>
            <a:ext uri="{FF2B5EF4-FFF2-40B4-BE49-F238E27FC236}">
              <a16:creationId xmlns:a16="http://schemas.microsoft.com/office/drawing/2014/main" id="{6D7F2DB2-67CC-4EC7-95CC-7FCA10709B4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" name="Line 182">
          <a:extLst>
            <a:ext uri="{FF2B5EF4-FFF2-40B4-BE49-F238E27FC236}">
              <a16:creationId xmlns:a16="http://schemas.microsoft.com/office/drawing/2014/main" id="{E7DC642D-F96A-43AA-838D-DBE734A9CFD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" name="Line 183">
          <a:extLst>
            <a:ext uri="{FF2B5EF4-FFF2-40B4-BE49-F238E27FC236}">
              <a16:creationId xmlns:a16="http://schemas.microsoft.com/office/drawing/2014/main" id="{68ED627E-876F-44C3-A216-DD237C35B26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" name="Line 184">
          <a:extLst>
            <a:ext uri="{FF2B5EF4-FFF2-40B4-BE49-F238E27FC236}">
              <a16:creationId xmlns:a16="http://schemas.microsoft.com/office/drawing/2014/main" id="{EAFB4B1F-4739-410E-839C-384082E84B0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" name="Line 185">
          <a:extLst>
            <a:ext uri="{FF2B5EF4-FFF2-40B4-BE49-F238E27FC236}">
              <a16:creationId xmlns:a16="http://schemas.microsoft.com/office/drawing/2014/main" id="{63E097FD-C6C2-4B3C-8888-889330E3389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1" name="Line 186">
          <a:extLst>
            <a:ext uri="{FF2B5EF4-FFF2-40B4-BE49-F238E27FC236}">
              <a16:creationId xmlns:a16="http://schemas.microsoft.com/office/drawing/2014/main" id="{59CD7806-CD71-4A32-9466-9B2E35713A3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" name="Line 187">
          <a:extLst>
            <a:ext uri="{FF2B5EF4-FFF2-40B4-BE49-F238E27FC236}">
              <a16:creationId xmlns:a16="http://schemas.microsoft.com/office/drawing/2014/main" id="{58FD1DB6-0CB0-44DC-91CD-3B28EB57E0D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" name="Line 46">
          <a:extLst>
            <a:ext uri="{FF2B5EF4-FFF2-40B4-BE49-F238E27FC236}">
              <a16:creationId xmlns:a16="http://schemas.microsoft.com/office/drawing/2014/main" id="{E27C09E4-C389-4783-B272-C588CEB8B71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" name="Line 47">
          <a:extLst>
            <a:ext uri="{FF2B5EF4-FFF2-40B4-BE49-F238E27FC236}">
              <a16:creationId xmlns:a16="http://schemas.microsoft.com/office/drawing/2014/main" id="{826151BE-A449-4C25-AC6E-C861688343D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" name="Line 48">
          <a:extLst>
            <a:ext uri="{FF2B5EF4-FFF2-40B4-BE49-F238E27FC236}">
              <a16:creationId xmlns:a16="http://schemas.microsoft.com/office/drawing/2014/main" id="{8E8BFA2B-06BC-412A-9B8D-61A3A36A727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" name="Line 49">
          <a:extLst>
            <a:ext uri="{FF2B5EF4-FFF2-40B4-BE49-F238E27FC236}">
              <a16:creationId xmlns:a16="http://schemas.microsoft.com/office/drawing/2014/main" id="{CC970035-F75F-49B1-B727-291BFE6530E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" name="Line 50">
          <a:extLst>
            <a:ext uri="{FF2B5EF4-FFF2-40B4-BE49-F238E27FC236}">
              <a16:creationId xmlns:a16="http://schemas.microsoft.com/office/drawing/2014/main" id="{8FB0796E-6738-476A-B84C-F4C0C7368AD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" name="Line 51">
          <a:extLst>
            <a:ext uri="{FF2B5EF4-FFF2-40B4-BE49-F238E27FC236}">
              <a16:creationId xmlns:a16="http://schemas.microsoft.com/office/drawing/2014/main" id="{2863E1A6-7039-4DE6-838E-C9A38E36470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" name="Line 182">
          <a:extLst>
            <a:ext uri="{FF2B5EF4-FFF2-40B4-BE49-F238E27FC236}">
              <a16:creationId xmlns:a16="http://schemas.microsoft.com/office/drawing/2014/main" id="{BAB5A70E-DE7C-4A1F-B6AB-8C3A58EF23D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" name="Line 183">
          <a:extLst>
            <a:ext uri="{FF2B5EF4-FFF2-40B4-BE49-F238E27FC236}">
              <a16:creationId xmlns:a16="http://schemas.microsoft.com/office/drawing/2014/main" id="{65305C58-D648-4778-BFE3-3B5385A1A4B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" name="Line 184">
          <a:extLst>
            <a:ext uri="{FF2B5EF4-FFF2-40B4-BE49-F238E27FC236}">
              <a16:creationId xmlns:a16="http://schemas.microsoft.com/office/drawing/2014/main" id="{C49BDD77-4AF9-425A-B2D0-6A2C8EC6D88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" name="Line 185">
          <a:extLst>
            <a:ext uri="{FF2B5EF4-FFF2-40B4-BE49-F238E27FC236}">
              <a16:creationId xmlns:a16="http://schemas.microsoft.com/office/drawing/2014/main" id="{C296A99D-FA10-47F7-B40A-992834C3C33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" name="Line 186">
          <a:extLst>
            <a:ext uri="{FF2B5EF4-FFF2-40B4-BE49-F238E27FC236}">
              <a16:creationId xmlns:a16="http://schemas.microsoft.com/office/drawing/2014/main" id="{479E0055-C470-427F-8F32-A58298BAF6B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" name="Line 187">
          <a:extLst>
            <a:ext uri="{FF2B5EF4-FFF2-40B4-BE49-F238E27FC236}">
              <a16:creationId xmlns:a16="http://schemas.microsoft.com/office/drawing/2014/main" id="{A06AC123-FF08-43C9-92DA-17D82D491C1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" name="Line 46">
          <a:extLst>
            <a:ext uri="{FF2B5EF4-FFF2-40B4-BE49-F238E27FC236}">
              <a16:creationId xmlns:a16="http://schemas.microsoft.com/office/drawing/2014/main" id="{2A34DD54-0040-4B5E-BC48-D6FD0DDFC6E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6" name="Line 47">
          <a:extLst>
            <a:ext uri="{FF2B5EF4-FFF2-40B4-BE49-F238E27FC236}">
              <a16:creationId xmlns:a16="http://schemas.microsoft.com/office/drawing/2014/main" id="{BF991E75-631C-4765-9311-9B5820A3A6E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7" name="Line 48">
          <a:extLst>
            <a:ext uri="{FF2B5EF4-FFF2-40B4-BE49-F238E27FC236}">
              <a16:creationId xmlns:a16="http://schemas.microsoft.com/office/drawing/2014/main" id="{5EDB2745-2BFB-400E-B96E-408D3D491F1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8" name="Line 49">
          <a:extLst>
            <a:ext uri="{FF2B5EF4-FFF2-40B4-BE49-F238E27FC236}">
              <a16:creationId xmlns:a16="http://schemas.microsoft.com/office/drawing/2014/main" id="{86B6B5B2-F339-4625-8F01-11E86754D59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9" name="Line 50">
          <a:extLst>
            <a:ext uri="{FF2B5EF4-FFF2-40B4-BE49-F238E27FC236}">
              <a16:creationId xmlns:a16="http://schemas.microsoft.com/office/drawing/2014/main" id="{8BF3CF85-889D-48FD-8BA2-79CE6B7C78F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0" name="Line 51">
          <a:extLst>
            <a:ext uri="{FF2B5EF4-FFF2-40B4-BE49-F238E27FC236}">
              <a16:creationId xmlns:a16="http://schemas.microsoft.com/office/drawing/2014/main" id="{7567A7CE-B722-47AF-85A5-0F6899465AF6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1" name="Line 182">
          <a:extLst>
            <a:ext uri="{FF2B5EF4-FFF2-40B4-BE49-F238E27FC236}">
              <a16:creationId xmlns:a16="http://schemas.microsoft.com/office/drawing/2014/main" id="{E1EC5AD0-9A2A-4D06-8C6D-249CED25D02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2" name="Line 183">
          <a:extLst>
            <a:ext uri="{FF2B5EF4-FFF2-40B4-BE49-F238E27FC236}">
              <a16:creationId xmlns:a16="http://schemas.microsoft.com/office/drawing/2014/main" id="{16FE1E8F-5036-40A4-A32A-63ED05CC951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3" name="Line 184">
          <a:extLst>
            <a:ext uri="{FF2B5EF4-FFF2-40B4-BE49-F238E27FC236}">
              <a16:creationId xmlns:a16="http://schemas.microsoft.com/office/drawing/2014/main" id="{796E98D6-D6CE-4849-B4A5-4B4D385499C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4" name="Line 185">
          <a:extLst>
            <a:ext uri="{FF2B5EF4-FFF2-40B4-BE49-F238E27FC236}">
              <a16:creationId xmlns:a16="http://schemas.microsoft.com/office/drawing/2014/main" id="{A8FEBCE5-0934-4834-A662-A7E485062E1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5" name="Line 186">
          <a:extLst>
            <a:ext uri="{FF2B5EF4-FFF2-40B4-BE49-F238E27FC236}">
              <a16:creationId xmlns:a16="http://schemas.microsoft.com/office/drawing/2014/main" id="{FAAEEEB8-2627-432F-8195-3A3FE8A3BFD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6" name="Line 187">
          <a:extLst>
            <a:ext uri="{FF2B5EF4-FFF2-40B4-BE49-F238E27FC236}">
              <a16:creationId xmlns:a16="http://schemas.microsoft.com/office/drawing/2014/main" id="{DFAEB43D-CB35-44E8-9648-97726AA714C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7" name="Line 46">
          <a:extLst>
            <a:ext uri="{FF2B5EF4-FFF2-40B4-BE49-F238E27FC236}">
              <a16:creationId xmlns:a16="http://schemas.microsoft.com/office/drawing/2014/main" id="{C755302D-0097-4037-A149-F89F8C2C0EC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8" name="Line 47">
          <a:extLst>
            <a:ext uri="{FF2B5EF4-FFF2-40B4-BE49-F238E27FC236}">
              <a16:creationId xmlns:a16="http://schemas.microsoft.com/office/drawing/2014/main" id="{37787AFB-3A30-4785-AFCC-CF74D724B98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9" name="Line 48">
          <a:extLst>
            <a:ext uri="{FF2B5EF4-FFF2-40B4-BE49-F238E27FC236}">
              <a16:creationId xmlns:a16="http://schemas.microsoft.com/office/drawing/2014/main" id="{88BA7E94-759D-4DB9-B87A-220CE146E53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0" name="Line 49">
          <a:extLst>
            <a:ext uri="{FF2B5EF4-FFF2-40B4-BE49-F238E27FC236}">
              <a16:creationId xmlns:a16="http://schemas.microsoft.com/office/drawing/2014/main" id="{2C3E4D92-109C-436B-8961-67746EDD5CA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1" name="Line 50">
          <a:extLst>
            <a:ext uri="{FF2B5EF4-FFF2-40B4-BE49-F238E27FC236}">
              <a16:creationId xmlns:a16="http://schemas.microsoft.com/office/drawing/2014/main" id="{EAF4E6F4-D0FF-45EB-8724-5D062E7ED47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2" name="Line 51">
          <a:extLst>
            <a:ext uri="{FF2B5EF4-FFF2-40B4-BE49-F238E27FC236}">
              <a16:creationId xmlns:a16="http://schemas.microsoft.com/office/drawing/2014/main" id="{72554FB5-A4D5-424F-8BBD-E46B5F6F7F8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3" name="Line 182">
          <a:extLst>
            <a:ext uri="{FF2B5EF4-FFF2-40B4-BE49-F238E27FC236}">
              <a16:creationId xmlns:a16="http://schemas.microsoft.com/office/drawing/2014/main" id="{7E6C897B-8CA9-4717-96AE-FFC7F5411C2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4" name="Line 183">
          <a:extLst>
            <a:ext uri="{FF2B5EF4-FFF2-40B4-BE49-F238E27FC236}">
              <a16:creationId xmlns:a16="http://schemas.microsoft.com/office/drawing/2014/main" id="{C205797D-C168-4255-BFF2-24CCFE0DEC36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5" name="Line 184">
          <a:extLst>
            <a:ext uri="{FF2B5EF4-FFF2-40B4-BE49-F238E27FC236}">
              <a16:creationId xmlns:a16="http://schemas.microsoft.com/office/drawing/2014/main" id="{9AB1DE5E-6D7D-4519-BD49-B272311BCD8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6" name="Line 185">
          <a:extLst>
            <a:ext uri="{FF2B5EF4-FFF2-40B4-BE49-F238E27FC236}">
              <a16:creationId xmlns:a16="http://schemas.microsoft.com/office/drawing/2014/main" id="{C5DE71DD-A9A2-4437-89B0-E38AEB3DFA93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7" name="Line 186">
          <a:extLst>
            <a:ext uri="{FF2B5EF4-FFF2-40B4-BE49-F238E27FC236}">
              <a16:creationId xmlns:a16="http://schemas.microsoft.com/office/drawing/2014/main" id="{EDDD6BBD-98E4-417A-BEE7-FAD8EDF8DA6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8" name="Line 187">
          <a:extLst>
            <a:ext uri="{FF2B5EF4-FFF2-40B4-BE49-F238E27FC236}">
              <a16:creationId xmlns:a16="http://schemas.microsoft.com/office/drawing/2014/main" id="{9625DB35-2647-4F97-B2F3-E7D350E5F25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9" name="Line 46">
          <a:extLst>
            <a:ext uri="{FF2B5EF4-FFF2-40B4-BE49-F238E27FC236}">
              <a16:creationId xmlns:a16="http://schemas.microsoft.com/office/drawing/2014/main" id="{8ACE65AC-6B6C-40DC-9F73-CE7D633380F9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0" name="Line 47">
          <a:extLst>
            <a:ext uri="{FF2B5EF4-FFF2-40B4-BE49-F238E27FC236}">
              <a16:creationId xmlns:a16="http://schemas.microsoft.com/office/drawing/2014/main" id="{A3383BC0-6113-450E-A1B6-F03E1B5550E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1" name="Line 48">
          <a:extLst>
            <a:ext uri="{FF2B5EF4-FFF2-40B4-BE49-F238E27FC236}">
              <a16:creationId xmlns:a16="http://schemas.microsoft.com/office/drawing/2014/main" id="{4796FD9E-AE61-4EC8-80E2-84D1026B4D0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2" name="Line 49">
          <a:extLst>
            <a:ext uri="{FF2B5EF4-FFF2-40B4-BE49-F238E27FC236}">
              <a16:creationId xmlns:a16="http://schemas.microsoft.com/office/drawing/2014/main" id="{288BD430-4679-4E23-8249-777895BEFA3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3" name="Line 50">
          <a:extLst>
            <a:ext uri="{FF2B5EF4-FFF2-40B4-BE49-F238E27FC236}">
              <a16:creationId xmlns:a16="http://schemas.microsoft.com/office/drawing/2014/main" id="{DB29C996-4D18-4C45-8C28-928AF1A7C23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4" name="Line 51">
          <a:extLst>
            <a:ext uri="{FF2B5EF4-FFF2-40B4-BE49-F238E27FC236}">
              <a16:creationId xmlns:a16="http://schemas.microsoft.com/office/drawing/2014/main" id="{70077A58-C120-42C9-B087-6E326F94C27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5" name="Line 182">
          <a:extLst>
            <a:ext uri="{FF2B5EF4-FFF2-40B4-BE49-F238E27FC236}">
              <a16:creationId xmlns:a16="http://schemas.microsoft.com/office/drawing/2014/main" id="{38E442CE-5307-4724-8957-79639518710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6" name="Line 183">
          <a:extLst>
            <a:ext uri="{FF2B5EF4-FFF2-40B4-BE49-F238E27FC236}">
              <a16:creationId xmlns:a16="http://schemas.microsoft.com/office/drawing/2014/main" id="{C93DD3E0-BC4A-4F1A-91FE-C2FEBF8135B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7" name="Line 184">
          <a:extLst>
            <a:ext uri="{FF2B5EF4-FFF2-40B4-BE49-F238E27FC236}">
              <a16:creationId xmlns:a16="http://schemas.microsoft.com/office/drawing/2014/main" id="{BD0D8321-FFA4-47B0-88BC-B590828153E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8" name="Line 185">
          <a:extLst>
            <a:ext uri="{FF2B5EF4-FFF2-40B4-BE49-F238E27FC236}">
              <a16:creationId xmlns:a16="http://schemas.microsoft.com/office/drawing/2014/main" id="{DA2426B8-EB88-4500-A731-DABC28C3903A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9" name="Line 186">
          <a:extLst>
            <a:ext uri="{FF2B5EF4-FFF2-40B4-BE49-F238E27FC236}">
              <a16:creationId xmlns:a16="http://schemas.microsoft.com/office/drawing/2014/main" id="{CA142DA0-592B-4C57-90B2-E45A241437B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0" name="Line 187">
          <a:extLst>
            <a:ext uri="{FF2B5EF4-FFF2-40B4-BE49-F238E27FC236}">
              <a16:creationId xmlns:a16="http://schemas.microsoft.com/office/drawing/2014/main" id="{B89D8821-C9F0-4E40-A22C-0D5CD8E4E49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1" name="Line 46">
          <a:extLst>
            <a:ext uri="{FF2B5EF4-FFF2-40B4-BE49-F238E27FC236}">
              <a16:creationId xmlns:a16="http://schemas.microsoft.com/office/drawing/2014/main" id="{09B9718B-CA09-4486-88DC-B037B6D6AE2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2" name="Line 47">
          <a:extLst>
            <a:ext uri="{FF2B5EF4-FFF2-40B4-BE49-F238E27FC236}">
              <a16:creationId xmlns:a16="http://schemas.microsoft.com/office/drawing/2014/main" id="{C26C1D57-307F-4177-BD9E-CB6F229E2C15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3" name="Line 48">
          <a:extLst>
            <a:ext uri="{FF2B5EF4-FFF2-40B4-BE49-F238E27FC236}">
              <a16:creationId xmlns:a16="http://schemas.microsoft.com/office/drawing/2014/main" id="{180E53C6-9BCA-420D-B0E5-C8BCAB46B187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4" name="Line 49">
          <a:extLst>
            <a:ext uri="{FF2B5EF4-FFF2-40B4-BE49-F238E27FC236}">
              <a16:creationId xmlns:a16="http://schemas.microsoft.com/office/drawing/2014/main" id="{AB7FEEAA-B686-4865-83DB-7D58162C4A0F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5" name="Line 50">
          <a:extLst>
            <a:ext uri="{FF2B5EF4-FFF2-40B4-BE49-F238E27FC236}">
              <a16:creationId xmlns:a16="http://schemas.microsoft.com/office/drawing/2014/main" id="{8CAA818E-C33B-4DBB-ACB3-79EE97ADB71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6" name="Line 51">
          <a:extLst>
            <a:ext uri="{FF2B5EF4-FFF2-40B4-BE49-F238E27FC236}">
              <a16:creationId xmlns:a16="http://schemas.microsoft.com/office/drawing/2014/main" id="{73AFCC8B-2C46-4E41-BD5E-81584E3F1812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7" name="Line 182">
          <a:extLst>
            <a:ext uri="{FF2B5EF4-FFF2-40B4-BE49-F238E27FC236}">
              <a16:creationId xmlns:a16="http://schemas.microsoft.com/office/drawing/2014/main" id="{C1A7933B-A96A-4825-B760-A3E29707D3E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8" name="Line 183">
          <a:extLst>
            <a:ext uri="{FF2B5EF4-FFF2-40B4-BE49-F238E27FC236}">
              <a16:creationId xmlns:a16="http://schemas.microsoft.com/office/drawing/2014/main" id="{82B21BD7-8330-48FD-973F-CC15C91E8C7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9" name="Line 184">
          <a:extLst>
            <a:ext uri="{FF2B5EF4-FFF2-40B4-BE49-F238E27FC236}">
              <a16:creationId xmlns:a16="http://schemas.microsoft.com/office/drawing/2014/main" id="{49A416C8-5E29-49D6-89A3-D47ECD850BFC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0" name="Line 185">
          <a:extLst>
            <a:ext uri="{FF2B5EF4-FFF2-40B4-BE49-F238E27FC236}">
              <a16:creationId xmlns:a16="http://schemas.microsoft.com/office/drawing/2014/main" id="{359B3FD0-8405-436D-8B72-C5DC1837A37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1" name="Line 186">
          <a:extLst>
            <a:ext uri="{FF2B5EF4-FFF2-40B4-BE49-F238E27FC236}">
              <a16:creationId xmlns:a16="http://schemas.microsoft.com/office/drawing/2014/main" id="{B02242BC-DC64-4DC0-89A1-136D83E15B74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2" name="Line 187">
          <a:extLst>
            <a:ext uri="{FF2B5EF4-FFF2-40B4-BE49-F238E27FC236}">
              <a16:creationId xmlns:a16="http://schemas.microsoft.com/office/drawing/2014/main" id="{1A92B3BF-A700-4D35-8026-B5A8C1206C6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3" name="Line 46">
          <a:extLst>
            <a:ext uri="{FF2B5EF4-FFF2-40B4-BE49-F238E27FC236}">
              <a16:creationId xmlns:a16="http://schemas.microsoft.com/office/drawing/2014/main" id="{BF232CB1-5595-4C4C-BA8D-34367091D40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4" name="Line 47">
          <a:extLst>
            <a:ext uri="{FF2B5EF4-FFF2-40B4-BE49-F238E27FC236}">
              <a16:creationId xmlns:a16="http://schemas.microsoft.com/office/drawing/2014/main" id="{F93201E1-0778-42C8-A31C-F65299FE93A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5" name="Line 48">
          <a:extLst>
            <a:ext uri="{FF2B5EF4-FFF2-40B4-BE49-F238E27FC236}">
              <a16:creationId xmlns:a16="http://schemas.microsoft.com/office/drawing/2014/main" id="{40BC99A7-7799-4145-85E0-68B083D3A89E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6" name="Line 49">
          <a:extLst>
            <a:ext uri="{FF2B5EF4-FFF2-40B4-BE49-F238E27FC236}">
              <a16:creationId xmlns:a16="http://schemas.microsoft.com/office/drawing/2014/main" id="{068F9305-6322-4026-A3B3-53891F41829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7" name="Line 50">
          <a:extLst>
            <a:ext uri="{FF2B5EF4-FFF2-40B4-BE49-F238E27FC236}">
              <a16:creationId xmlns:a16="http://schemas.microsoft.com/office/drawing/2014/main" id="{0E63E6A3-CCA7-4290-9CEF-83EAE792B3DB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8" name="Line 51">
          <a:extLst>
            <a:ext uri="{FF2B5EF4-FFF2-40B4-BE49-F238E27FC236}">
              <a16:creationId xmlns:a16="http://schemas.microsoft.com/office/drawing/2014/main" id="{2EAD7BCF-E88A-42AA-BA52-C1EF444BE02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9" name="Line 182">
          <a:extLst>
            <a:ext uri="{FF2B5EF4-FFF2-40B4-BE49-F238E27FC236}">
              <a16:creationId xmlns:a16="http://schemas.microsoft.com/office/drawing/2014/main" id="{1B96676A-B1BD-4589-B1A4-B8C9D12A57FD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0" name="Line 183">
          <a:extLst>
            <a:ext uri="{FF2B5EF4-FFF2-40B4-BE49-F238E27FC236}">
              <a16:creationId xmlns:a16="http://schemas.microsoft.com/office/drawing/2014/main" id="{A0100AA0-0319-48B3-AF46-AE98CF77C54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1" name="Line 184">
          <a:extLst>
            <a:ext uri="{FF2B5EF4-FFF2-40B4-BE49-F238E27FC236}">
              <a16:creationId xmlns:a16="http://schemas.microsoft.com/office/drawing/2014/main" id="{5923D1C4-FD44-4D60-BB8D-8781CD9AFB0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2" name="Line 185">
          <a:extLst>
            <a:ext uri="{FF2B5EF4-FFF2-40B4-BE49-F238E27FC236}">
              <a16:creationId xmlns:a16="http://schemas.microsoft.com/office/drawing/2014/main" id="{4982DA68-066A-4315-94D5-C6827CAF1261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3" name="Line 186">
          <a:extLst>
            <a:ext uri="{FF2B5EF4-FFF2-40B4-BE49-F238E27FC236}">
              <a16:creationId xmlns:a16="http://schemas.microsoft.com/office/drawing/2014/main" id="{8B07D565-A05D-4280-A741-4122AFB0B0A0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4" name="Line 187">
          <a:extLst>
            <a:ext uri="{FF2B5EF4-FFF2-40B4-BE49-F238E27FC236}">
              <a16:creationId xmlns:a16="http://schemas.microsoft.com/office/drawing/2014/main" id="{0DA9DA2C-F7AB-4A82-8D89-577A97A584C8}"/>
            </a:ext>
          </a:extLst>
        </xdr:cNvPr>
        <xdr:cNvSpPr>
          <a:spLocks noChangeShapeType="1"/>
        </xdr:cNvSpPr>
      </xdr:nvSpPr>
      <xdr:spPr bwMode="auto">
        <a:xfrm>
          <a:off x="10868025" y="11725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5" name="Line 46">
          <a:extLst>
            <a:ext uri="{FF2B5EF4-FFF2-40B4-BE49-F238E27FC236}">
              <a16:creationId xmlns:a16="http://schemas.microsoft.com/office/drawing/2014/main" id="{C65C787D-3A1C-4897-82BF-BC37DB35AD13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6" name="Line 47">
          <a:extLst>
            <a:ext uri="{FF2B5EF4-FFF2-40B4-BE49-F238E27FC236}">
              <a16:creationId xmlns:a16="http://schemas.microsoft.com/office/drawing/2014/main" id="{7491AC5E-8F3F-4BD5-AE79-9C19D98D0A6A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7" name="Line 48">
          <a:extLst>
            <a:ext uri="{FF2B5EF4-FFF2-40B4-BE49-F238E27FC236}">
              <a16:creationId xmlns:a16="http://schemas.microsoft.com/office/drawing/2014/main" id="{96FFBB62-AEBC-46E2-BEF3-98F5E36EA876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8" name="Line 49">
          <a:extLst>
            <a:ext uri="{FF2B5EF4-FFF2-40B4-BE49-F238E27FC236}">
              <a16:creationId xmlns:a16="http://schemas.microsoft.com/office/drawing/2014/main" id="{57DA0739-D498-4A93-9093-F2E5A6A81431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9" name="Line 50">
          <a:extLst>
            <a:ext uri="{FF2B5EF4-FFF2-40B4-BE49-F238E27FC236}">
              <a16:creationId xmlns:a16="http://schemas.microsoft.com/office/drawing/2014/main" id="{3DC87064-C3F0-45B8-BD97-E88CDA423745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0" name="Line 51">
          <a:extLst>
            <a:ext uri="{FF2B5EF4-FFF2-40B4-BE49-F238E27FC236}">
              <a16:creationId xmlns:a16="http://schemas.microsoft.com/office/drawing/2014/main" id="{7E1C1714-D725-429A-AE2B-70C2BF42E260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1" name="Line 182">
          <a:extLst>
            <a:ext uri="{FF2B5EF4-FFF2-40B4-BE49-F238E27FC236}">
              <a16:creationId xmlns:a16="http://schemas.microsoft.com/office/drawing/2014/main" id="{F9D6F97D-A0BB-4190-BD25-1C810B46FA18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2" name="Line 183">
          <a:extLst>
            <a:ext uri="{FF2B5EF4-FFF2-40B4-BE49-F238E27FC236}">
              <a16:creationId xmlns:a16="http://schemas.microsoft.com/office/drawing/2014/main" id="{938985C9-236C-49FD-B675-70561CEAAEBA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3" name="Line 184">
          <a:extLst>
            <a:ext uri="{FF2B5EF4-FFF2-40B4-BE49-F238E27FC236}">
              <a16:creationId xmlns:a16="http://schemas.microsoft.com/office/drawing/2014/main" id="{B50246E1-C7FF-465F-A955-61AA4EAFB2A6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4" name="Line 185">
          <a:extLst>
            <a:ext uri="{FF2B5EF4-FFF2-40B4-BE49-F238E27FC236}">
              <a16:creationId xmlns:a16="http://schemas.microsoft.com/office/drawing/2014/main" id="{7BF616E9-0B67-40FB-8728-F6FCD122A211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5" name="Line 186">
          <a:extLst>
            <a:ext uri="{FF2B5EF4-FFF2-40B4-BE49-F238E27FC236}">
              <a16:creationId xmlns:a16="http://schemas.microsoft.com/office/drawing/2014/main" id="{000A1D36-6F7B-424E-9C51-C96C283280FD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6" name="Line 187">
          <a:extLst>
            <a:ext uri="{FF2B5EF4-FFF2-40B4-BE49-F238E27FC236}">
              <a16:creationId xmlns:a16="http://schemas.microsoft.com/office/drawing/2014/main" id="{2B2F67D1-8F5C-4DFD-ABCE-9EF1933F5414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7" name="Line 46">
          <a:extLst>
            <a:ext uri="{FF2B5EF4-FFF2-40B4-BE49-F238E27FC236}">
              <a16:creationId xmlns:a16="http://schemas.microsoft.com/office/drawing/2014/main" id="{2E90F3DB-8821-451C-8837-B59F2561B700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8" name="Line 47">
          <a:extLst>
            <a:ext uri="{FF2B5EF4-FFF2-40B4-BE49-F238E27FC236}">
              <a16:creationId xmlns:a16="http://schemas.microsoft.com/office/drawing/2014/main" id="{42F640AA-C0E2-49AF-A3F4-864A21A6863B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9" name="Line 48">
          <a:extLst>
            <a:ext uri="{FF2B5EF4-FFF2-40B4-BE49-F238E27FC236}">
              <a16:creationId xmlns:a16="http://schemas.microsoft.com/office/drawing/2014/main" id="{F33CBAF4-DF68-4CCD-AF53-385F95E9C382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0" name="Line 49">
          <a:extLst>
            <a:ext uri="{FF2B5EF4-FFF2-40B4-BE49-F238E27FC236}">
              <a16:creationId xmlns:a16="http://schemas.microsoft.com/office/drawing/2014/main" id="{EB6CDD8F-D9E3-44F9-AF65-7A2293CA2594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1" name="Line 50">
          <a:extLst>
            <a:ext uri="{FF2B5EF4-FFF2-40B4-BE49-F238E27FC236}">
              <a16:creationId xmlns:a16="http://schemas.microsoft.com/office/drawing/2014/main" id="{29A830DE-3800-4223-B952-7855EB225130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2" name="Line 51">
          <a:extLst>
            <a:ext uri="{FF2B5EF4-FFF2-40B4-BE49-F238E27FC236}">
              <a16:creationId xmlns:a16="http://schemas.microsoft.com/office/drawing/2014/main" id="{7B2F588A-AF92-435B-B8E8-901664712A6D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3" name="Line 182">
          <a:extLst>
            <a:ext uri="{FF2B5EF4-FFF2-40B4-BE49-F238E27FC236}">
              <a16:creationId xmlns:a16="http://schemas.microsoft.com/office/drawing/2014/main" id="{7C514C83-5853-478E-9357-6471E80D09A3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4" name="Line 183">
          <a:extLst>
            <a:ext uri="{FF2B5EF4-FFF2-40B4-BE49-F238E27FC236}">
              <a16:creationId xmlns:a16="http://schemas.microsoft.com/office/drawing/2014/main" id="{58B17FAA-5086-4654-AE15-B041D401DE0C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5" name="Line 184">
          <a:extLst>
            <a:ext uri="{FF2B5EF4-FFF2-40B4-BE49-F238E27FC236}">
              <a16:creationId xmlns:a16="http://schemas.microsoft.com/office/drawing/2014/main" id="{46323C8F-FA22-4187-98D3-591D326B88E5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6" name="Line 185">
          <a:extLst>
            <a:ext uri="{FF2B5EF4-FFF2-40B4-BE49-F238E27FC236}">
              <a16:creationId xmlns:a16="http://schemas.microsoft.com/office/drawing/2014/main" id="{D837E058-3D6E-4221-9C1D-AC31045E2F66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7" name="Line 186">
          <a:extLst>
            <a:ext uri="{FF2B5EF4-FFF2-40B4-BE49-F238E27FC236}">
              <a16:creationId xmlns:a16="http://schemas.microsoft.com/office/drawing/2014/main" id="{3C27A3DB-3518-4315-BD1E-FEAF9A1A9051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8" name="Line 187">
          <a:extLst>
            <a:ext uri="{FF2B5EF4-FFF2-40B4-BE49-F238E27FC236}">
              <a16:creationId xmlns:a16="http://schemas.microsoft.com/office/drawing/2014/main" id="{90FB825F-B917-4D1D-AF93-0562411A033F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9" name="Line 46">
          <a:extLst>
            <a:ext uri="{FF2B5EF4-FFF2-40B4-BE49-F238E27FC236}">
              <a16:creationId xmlns:a16="http://schemas.microsoft.com/office/drawing/2014/main" id="{A3FD5E50-0651-46E0-B6E9-903DA31B5FF5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0" name="Line 47">
          <a:extLst>
            <a:ext uri="{FF2B5EF4-FFF2-40B4-BE49-F238E27FC236}">
              <a16:creationId xmlns:a16="http://schemas.microsoft.com/office/drawing/2014/main" id="{064427BA-7AE5-4D26-B09E-986F105D4A25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1" name="Line 48">
          <a:extLst>
            <a:ext uri="{FF2B5EF4-FFF2-40B4-BE49-F238E27FC236}">
              <a16:creationId xmlns:a16="http://schemas.microsoft.com/office/drawing/2014/main" id="{D842BB09-CFAF-4A49-884A-6AAD638A5477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2" name="Line 49">
          <a:extLst>
            <a:ext uri="{FF2B5EF4-FFF2-40B4-BE49-F238E27FC236}">
              <a16:creationId xmlns:a16="http://schemas.microsoft.com/office/drawing/2014/main" id="{147D83CC-66E2-4506-9B44-8CB05528B42E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3" name="Line 50">
          <a:extLst>
            <a:ext uri="{FF2B5EF4-FFF2-40B4-BE49-F238E27FC236}">
              <a16:creationId xmlns:a16="http://schemas.microsoft.com/office/drawing/2014/main" id="{408D5901-CB36-4A7E-91FA-5EDF6B335539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4" name="Line 51">
          <a:extLst>
            <a:ext uri="{FF2B5EF4-FFF2-40B4-BE49-F238E27FC236}">
              <a16:creationId xmlns:a16="http://schemas.microsoft.com/office/drawing/2014/main" id="{6B995280-1732-4C48-BF42-9D648367A94D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5" name="Line 182">
          <a:extLst>
            <a:ext uri="{FF2B5EF4-FFF2-40B4-BE49-F238E27FC236}">
              <a16:creationId xmlns:a16="http://schemas.microsoft.com/office/drawing/2014/main" id="{5DA82A7A-B30C-4E05-840A-0ACF4A921AED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6" name="Line 183">
          <a:extLst>
            <a:ext uri="{FF2B5EF4-FFF2-40B4-BE49-F238E27FC236}">
              <a16:creationId xmlns:a16="http://schemas.microsoft.com/office/drawing/2014/main" id="{9441EAB5-A23C-475A-8E22-427E0FF190D2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7" name="Line 184">
          <a:extLst>
            <a:ext uri="{FF2B5EF4-FFF2-40B4-BE49-F238E27FC236}">
              <a16:creationId xmlns:a16="http://schemas.microsoft.com/office/drawing/2014/main" id="{B0597C28-EE06-4C9A-96E4-D73ECCD2C1CB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8" name="Line 185">
          <a:extLst>
            <a:ext uri="{FF2B5EF4-FFF2-40B4-BE49-F238E27FC236}">
              <a16:creationId xmlns:a16="http://schemas.microsoft.com/office/drawing/2014/main" id="{6EC0A774-2CE2-4C27-A3AF-4FCEA5B97154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9" name="Line 186">
          <a:extLst>
            <a:ext uri="{FF2B5EF4-FFF2-40B4-BE49-F238E27FC236}">
              <a16:creationId xmlns:a16="http://schemas.microsoft.com/office/drawing/2014/main" id="{CA1C869D-92B4-434B-8287-85F760ADF501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0" name="Line 187">
          <a:extLst>
            <a:ext uri="{FF2B5EF4-FFF2-40B4-BE49-F238E27FC236}">
              <a16:creationId xmlns:a16="http://schemas.microsoft.com/office/drawing/2014/main" id="{75D23794-857E-4C83-A862-0CD7F1FBCF1C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1" name="Line 46">
          <a:extLst>
            <a:ext uri="{FF2B5EF4-FFF2-40B4-BE49-F238E27FC236}">
              <a16:creationId xmlns:a16="http://schemas.microsoft.com/office/drawing/2014/main" id="{761EC9EA-D448-459D-869E-F1F5833C3AF5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2" name="Line 47">
          <a:extLst>
            <a:ext uri="{FF2B5EF4-FFF2-40B4-BE49-F238E27FC236}">
              <a16:creationId xmlns:a16="http://schemas.microsoft.com/office/drawing/2014/main" id="{5F5C6184-96BA-429E-BC5B-016502BFEA75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3" name="Line 48">
          <a:extLst>
            <a:ext uri="{FF2B5EF4-FFF2-40B4-BE49-F238E27FC236}">
              <a16:creationId xmlns:a16="http://schemas.microsoft.com/office/drawing/2014/main" id="{98979CA1-D76C-4487-BEA9-A562D1395C37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4" name="Line 49">
          <a:extLst>
            <a:ext uri="{FF2B5EF4-FFF2-40B4-BE49-F238E27FC236}">
              <a16:creationId xmlns:a16="http://schemas.microsoft.com/office/drawing/2014/main" id="{BEFBE317-C770-4E5A-9E5E-F0719370F407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5" name="Line 50">
          <a:extLst>
            <a:ext uri="{FF2B5EF4-FFF2-40B4-BE49-F238E27FC236}">
              <a16:creationId xmlns:a16="http://schemas.microsoft.com/office/drawing/2014/main" id="{558726A1-AE02-461E-8B8B-162B0414C4B6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6" name="Line 51">
          <a:extLst>
            <a:ext uri="{FF2B5EF4-FFF2-40B4-BE49-F238E27FC236}">
              <a16:creationId xmlns:a16="http://schemas.microsoft.com/office/drawing/2014/main" id="{36F19319-0A1B-4183-9565-8BFC664DA173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7" name="Line 182">
          <a:extLst>
            <a:ext uri="{FF2B5EF4-FFF2-40B4-BE49-F238E27FC236}">
              <a16:creationId xmlns:a16="http://schemas.microsoft.com/office/drawing/2014/main" id="{03B0C8A0-0DCB-4E0C-93E3-CCEDC7B90483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8" name="Line 183">
          <a:extLst>
            <a:ext uri="{FF2B5EF4-FFF2-40B4-BE49-F238E27FC236}">
              <a16:creationId xmlns:a16="http://schemas.microsoft.com/office/drawing/2014/main" id="{B0EA1A7E-0675-4EEC-8CCF-7EF47AF2DB4F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9" name="Line 184">
          <a:extLst>
            <a:ext uri="{FF2B5EF4-FFF2-40B4-BE49-F238E27FC236}">
              <a16:creationId xmlns:a16="http://schemas.microsoft.com/office/drawing/2014/main" id="{86159893-1F75-4E22-8A09-837B7FDB1ECD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0" name="Line 185">
          <a:extLst>
            <a:ext uri="{FF2B5EF4-FFF2-40B4-BE49-F238E27FC236}">
              <a16:creationId xmlns:a16="http://schemas.microsoft.com/office/drawing/2014/main" id="{159CDB51-6BE1-47DF-9A0F-237EF1B28911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1" name="Line 186">
          <a:extLst>
            <a:ext uri="{FF2B5EF4-FFF2-40B4-BE49-F238E27FC236}">
              <a16:creationId xmlns:a16="http://schemas.microsoft.com/office/drawing/2014/main" id="{98EECBB5-D152-437E-BDB7-23966E7E11B5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2" name="Line 187">
          <a:extLst>
            <a:ext uri="{FF2B5EF4-FFF2-40B4-BE49-F238E27FC236}">
              <a16:creationId xmlns:a16="http://schemas.microsoft.com/office/drawing/2014/main" id="{31CA5AB9-1FE9-408C-AA56-E144A69539E3}"/>
            </a:ext>
          </a:extLst>
        </xdr:cNvPr>
        <xdr:cNvSpPr>
          <a:spLocks noChangeShapeType="1"/>
        </xdr:cNvSpPr>
      </xdr:nvSpPr>
      <xdr:spPr bwMode="auto">
        <a:xfrm>
          <a:off x="10868025" y="12106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3" name="Line 46">
          <a:extLst>
            <a:ext uri="{FF2B5EF4-FFF2-40B4-BE49-F238E27FC236}">
              <a16:creationId xmlns:a16="http://schemas.microsoft.com/office/drawing/2014/main" id="{0314F780-EB6A-496A-8537-6AF2FFC0C9B9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4" name="Line 47">
          <a:extLst>
            <a:ext uri="{FF2B5EF4-FFF2-40B4-BE49-F238E27FC236}">
              <a16:creationId xmlns:a16="http://schemas.microsoft.com/office/drawing/2014/main" id="{ECACF7C6-F44A-46D9-B9D5-7F7FEEBC0FEE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5" name="Line 48">
          <a:extLst>
            <a:ext uri="{FF2B5EF4-FFF2-40B4-BE49-F238E27FC236}">
              <a16:creationId xmlns:a16="http://schemas.microsoft.com/office/drawing/2014/main" id="{107F0277-A3E9-450F-885C-E024AC0546F8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6" name="Line 49">
          <a:extLst>
            <a:ext uri="{FF2B5EF4-FFF2-40B4-BE49-F238E27FC236}">
              <a16:creationId xmlns:a16="http://schemas.microsoft.com/office/drawing/2014/main" id="{DB006996-0666-4D2A-B5C0-3E72FE8C84FA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7" name="Line 50">
          <a:extLst>
            <a:ext uri="{FF2B5EF4-FFF2-40B4-BE49-F238E27FC236}">
              <a16:creationId xmlns:a16="http://schemas.microsoft.com/office/drawing/2014/main" id="{510FE717-7708-42C7-B4EA-BF2F69D3404B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8" name="Line 51">
          <a:extLst>
            <a:ext uri="{FF2B5EF4-FFF2-40B4-BE49-F238E27FC236}">
              <a16:creationId xmlns:a16="http://schemas.microsoft.com/office/drawing/2014/main" id="{A74D0FDC-C467-41CC-9547-D07DEA2269DD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9" name="Line 182">
          <a:extLst>
            <a:ext uri="{FF2B5EF4-FFF2-40B4-BE49-F238E27FC236}">
              <a16:creationId xmlns:a16="http://schemas.microsoft.com/office/drawing/2014/main" id="{8830A142-AAF6-434F-8E42-9F3113ACCD4A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0" name="Line 183">
          <a:extLst>
            <a:ext uri="{FF2B5EF4-FFF2-40B4-BE49-F238E27FC236}">
              <a16:creationId xmlns:a16="http://schemas.microsoft.com/office/drawing/2014/main" id="{AB6B96F6-6781-48CC-85B5-BBCFB64F9A74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1" name="Line 184">
          <a:extLst>
            <a:ext uri="{FF2B5EF4-FFF2-40B4-BE49-F238E27FC236}">
              <a16:creationId xmlns:a16="http://schemas.microsoft.com/office/drawing/2014/main" id="{3A0A2CD7-104C-4910-BBDE-8509DE46F7CE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2" name="Line 185">
          <a:extLst>
            <a:ext uri="{FF2B5EF4-FFF2-40B4-BE49-F238E27FC236}">
              <a16:creationId xmlns:a16="http://schemas.microsoft.com/office/drawing/2014/main" id="{604F4F62-3467-4562-9641-BB11F0B125A3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3" name="Line 186">
          <a:extLst>
            <a:ext uri="{FF2B5EF4-FFF2-40B4-BE49-F238E27FC236}">
              <a16:creationId xmlns:a16="http://schemas.microsoft.com/office/drawing/2014/main" id="{9C190050-96B1-4F1B-AA82-2D5271B99AB8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4" name="Line 187">
          <a:extLst>
            <a:ext uri="{FF2B5EF4-FFF2-40B4-BE49-F238E27FC236}">
              <a16:creationId xmlns:a16="http://schemas.microsoft.com/office/drawing/2014/main" id="{108B90F2-1015-4D4B-AB63-5C17A7D42843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5" name="Line 46">
          <a:extLst>
            <a:ext uri="{FF2B5EF4-FFF2-40B4-BE49-F238E27FC236}">
              <a16:creationId xmlns:a16="http://schemas.microsoft.com/office/drawing/2014/main" id="{641BC203-85A9-45BF-90C5-C8BB70A84D0C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6" name="Line 47">
          <a:extLst>
            <a:ext uri="{FF2B5EF4-FFF2-40B4-BE49-F238E27FC236}">
              <a16:creationId xmlns:a16="http://schemas.microsoft.com/office/drawing/2014/main" id="{7D765679-B70B-4771-B49D-B15C46A46561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7" name="Line 48">
          <a:extLst>
            <a:ext uri="{FF2B5EF4-FFF2-40B4-BE49-F238E27FC236}">
              <a16:creationId xmlns:a16="http://schemas.microsoft.com/office/drawing/2014/main" id="{469EA9E0-6B14-4F9B-8782-935CEC7E682A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8" name="Line 49">
          <a:extLst>
            <a:ext uri="{FF2B5EF4-FFF2-40B4-BE49-F238E27FC236}">
              <a16:creationId xmlns:a16="http://schemas.microsoft.com/office/drawing/2014/main" id="{5E21799B-E873-4E72-848E-9E615B2DD1FF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9" name="Line 50">
          <a:extLst>
            <a:ext uri="{FF2B5EF4-FFF2-40B4-BE49-F238E27FC236}">
              <a16:creationId xmlns:a16="http://schemas.microsoft.com/office/drawing/2014/main" id="{232CE52D-A381-4DF3-BDDB-EA3E65F9B186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0" name="Line 51">
          <a:extLst>
            <a:ext uri="{FF2B5EF4-FFF2-40B4-BE49-F238E27FC236}">
              <a16:creationId xmlns:a16="http://schemas.microsoft.com/office/drawing/2014/main" id="{B026EFCE-A170-4267-945E-1684936A158A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1" name="Line 182">
          <a:extLst>
            <a:ext uri="{FF2B5EF4-FFF2-40B4-BE49-F238E27FC236}">
              <a16:creationId xmlns:a16="http://schemas.microsoft.com/office/drawing/2014/main" id="{83D70C24-6A3B-44F3-A549-133C846704DC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2" name="Line 183">
          <a:extLst>
            <a:ext uri="{FF2B5EF4-FFF2-40B4-BE49-F238E27FC236}">
              <a16:creationId xmlns:a16="http://schemas.microsoft.com/office/drawing/2014/main" id="{8F322859-8AAB-40BA-976A-1A70832DFDF0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3" name="Line 184">
          <a:extLst>
            <a:ext uri="{FF2B5EF4-FFF2-40B4-BE49-F238E27FC236}">
              <a16:creationId xmlns:a16="http://schemas.microsoft.com/office/drawing/2014/main" id="{FB25993D-CB1C-45B8-A058-22E10D9B7384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4" name="Line 185">
          <a:extLst>
            <a:ext uri="{FF2B5EF4-FFF2-40B4-BE49-F238E27FC236}">
              <a16:creationId xmlns:a16="http://schemas.microsoft.com/office/drawing/2014/main" id="{39CC8621-7C3A-469F-9565-F40A31B27D92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5" name="Line 186">
          <a:extLst>
            <a:ext uri="{FF2B5EF4-FFF2-40B4-BE49-F238E27FC236}">
              <a16:creationId xmlns:a16="http://schemas.microsoft.com/office/drawing/2014/main" id="{38AE725E-1B66-478B-87D4-C53FBA21F3AE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6" name="Line 187">
          <a:extLst>
            <a:ext uri="{FF2B5EF4-FFF2-40B4-BE49-F238E27FC236}">
              <a16:creationId xmlns:a16="http://schemas.microsoft.com/office/drawing/2014/main" id="{207FA73D-2315-43A7-AC56-89DF149CF3C5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7" name="Line 46">
          <a:extLst>
            <a:ext uri="{FF2B5EF4-FFF2-40B4-BE49-F238E27FC236}">
              <a16:creationId xmlns:a16="http://schemas.microsoft.com/office/drawing/2014/main" id="{0ADA3030-266A-4117-8E64-F627361359F6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8" name="Line 47">
          <a:extLst>
            <a:ext uri="{FF2B5EF4-FFF2-40B4-BE49-F238E27FC236}">
              <a16:creationId xmlns:a16="http://schemas.microsoft.com/office/drawing/2014/main" id="{3DEE0151-C5AF-459C-869F-B6966222A556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9" name="Line 48">
          <a:extLst>
            <a:ext uri="{FF2B5EF4-FFF2-40B4-BE49-F238E27FC236}">
              <a16:creationId xmlns:a16="http://schemas.microsoft.com/office/drawing/2014/main" id="{539BAB37-9C50-484B-8BC2-80D926F7CD95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0" name="Line 49">
          <a:extLst>
            <a:ext uri="{FF2B5EF4-FFF2-40B4-BE49-F238E27FC236}">
              <a16:creationId xmlns:a16="http://schemas.microsoft.com/office/drawing/2014/main" id="{21719F4F-D8D4-4866-84AF-6B3FAF443054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1" name="Line 50">
          <a:extLst>
            <a:ext uri="{FF2B5EF4-FFF2-40B4-BE49-F238E27FC236}">
              <a16:creationId xmlns:a16="http://schemas.microsoft.com/office/drawing/2014/main" id="{2B1F70B0-05EB-4038-810C-9C32CF84D13D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2" name="Line 51">
          <a:extLst>
            <a:ext uri="{FF2B5EF4-FFF2-40B4-BE49-F238E27FC236}">
              <a16:creationId xmlns:a16="http://schemas.microsoft.com/office/drawing/2014/main" id="{3A15726C-FF2A-4625-A5DE-BCFB011D837C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3" name="Line 182">
          <a:extLst>
            <a:ext uri="{FF2B5EF4-FFF2-40B4-BE49-F238E27FC236}">
              <a16:creationId xmlns:a16="http://schemas.microsoft.com/office/drawing/2014/main" id="{92D6E897-02CB-40B0-BC1C-93671AA0C6BA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4" name="Line 183">
          <a:extLst>
            <a:ext uri="{FF2B5EF4-FFF2-40B4-BE49-F238E27FC236}">
              <a16:creationId xmlns:a16="http://schemas.microsoft.com/office/drawing/2014/main" id="{A0312635-65F9-4CE9-8F65-0C177F9FF2F9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5" name="Line 184">
          <a:extLst>
            <a:ext uri="{FF2B5EF4-FFF2-40B4-BE49-F238E27FC236}">
              <a16:creationId xmlns:a16="http://schemas.microsoft.com/office/drawing/2014/main" id="{C384A035-B7D6-4CDC-B312-15BCB346F5F1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6" name="Line 185">
          <a:extLst>
            <a:ext uri="{FF2B5EF4-FFF2-40B4-BE49-F238E27FC236}">
              <a16:creationId xmlns:a16="http://schemas.microsoft.com/office/drawing/2014/main" id="{C5812609-6DA8-49C8-841E-04AB7509138F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7" name="Line 186">
          <a:extLst>
            <a:ext uri="{FF2B5EF4-FFF2-40B4-BE49-F238E27FC236}">
              <a16:creationId xmlns:a16="http://schemas.microsoft.com/office/drawing/2014/main" id="{0A2604C3-7362-4F0B-8858-5CC9D604F87F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8" name="Line 187">
          <a:extLst>
            <a:ext uri="{FF2B5EF4-FFF2-40B4-BE49-F238E27FC236}">
              <a16:creationId xmlns:a16="http://schemas.microsoft.com/office/drawing/2014/main" id="{9A3F6283-BBAB-4492-A8AB-7E0D1B0F70AD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9" name="Line 46">
          <a:extLst>
            <a:ext uri="{FF2B5EF4-FFF2-40B4-BE49-F238E27FC236}">
              <a16:creationId xmlns:a16="http://schemas.microsoft.com/office/drawing/2014/main" id="{73EF9E3A-FAB5-4E97-BB7A-F40AEC1D25C2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0" name="Line 47">
          <a:extLst>
            <a:ext uri="{FF2B5EF4-FFF2-40B4-BE49-F238E27FC236}">
              <a16:creationId xmlns:a16="http://schemas.microsoft.com/office/drawing/2014/main" id="{0B371E29-73AC-4132-AD29-A48C5BFA4E82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1" name="Line 48">
          <a:extLst>
            <a:ext uri="{FF2B5EF4-FFF2-40B4-BE49-F238E27FC236}">
              <a16:creationId xmlns:a16="http://schemas.microsoft.com/office/drawing/2014/main" id="{94F4BEAF-83C2-4DB7-B56F-D12D4B29B53D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2" name="Line 49">
          <a:extLst>
            <a:ext uri="{FF2B5EF4-FFF2-40B4-BE49-F238E27FC236}">
              <a16:creationId xmlns:a16="http://schemas.microsoft.com/office/drawing/2014/main" id="{AB624692-14FB-463D-AD4A-870DB4D4B793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3" name="Line 50">
          <a:extLst>
            <a:ext uri="{FF2B5EF4-FFF2-40B4-BE49-F238E27FC236}">
              <a16:creationId xmlns:a16="http://schemas.microsoft.com/office/drawing/2014/main" id="{87FD8E76-0521-4545-B7CE-CF82E1C8C531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4" name="Line 51">
          <a:extLst>
            <a:ext uri="{FF2B5EF4-FFF2-40B4-BE49-F238E27FC236}">
              <a16:creationId xmlns:a16="http://schemas.microsoft.com/office/drawing/2014/main" id="{85761940-9988-4390-B5B7-F836D622210B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5" name="Line 182">
          <a:extLst>
            <a:ext uri="{FF2B5EF4-FFF2-40B4-BE49-F238E27FC236}">
              <a16:creationId xmlns:a16="http://schemas.microsoft.com/office/drawing/2014/main" id="{DC6FF37C-C182-4575-9E04-DBF862918965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6" name="Line 183">
          <a:extLst>
            <a:ext uri="{FF2B5EF4-FFF2-40B4-BE49-F238E27FC236}">
              <a16:creationId xmlns:a16="http://schemas.microsoft.com/office/drawing/2014/main" id="{B6FB99C2-DC74-45E2-93FB-1A053B4964C3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7" name="Line 184">
          <a:extLst>
            <a:ext uri="{FF2B5EF4-FFF2-40B4-BE49-F238E27FC236}">
              <a16:creationId xmlns:a16="http://schemas.microsoft.com/office/drawing/2014/main" id="{5A95F751-5E1D-4D69-9E6B-3D4ABCC4149E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8" name="Line 185">
          <a:extLst>
            <a:ext uri="{FF2B5EF4-FFF2-40B4-BE49-F238E27FC236}">
              <a16:creationId xmlns:a16="http://schemas.microsoft.com/office/drawing/2014/main" id="{60C065A2-8BD9-4095-89FC-4E9576740DF6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9" name="Line 186">
          <a:extLst>
            <a:ext uri="{FF2B5EF4-FFF2-40B4-BE49-F238E27FC236}">
              <a16:creationId xmlns:a16="http://schemas.microsoft.com/office/drawing/2014/main" id="{7574DD27-1CD4-4810-9FA0-BAE2F30EB777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0" name="Line 187">
          <a:extLst>
            <a:ext uri="{FF2B5EF4-FFF2-40B4-BE49-F238E27FC236}">
              <a16:creationId xmlns:a16="http://schemas.microsoft.com/office/drawing/2014/main" id="{039FF714-7116-4251-875D-8A0557362C83}"/>
            </a:ext>
          </a:extLst>
        </xdr:cNvPr>
        <xdr:cNvSpPr>
          <a:spLocks noChangeShapeType="1"/>
        </xdr:cNvSpPr>
      </xdr:nvSpPr>
      <xdr:spPr bwMode="auto">
        <a:xfrm>
          <a:off x="10868025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1590674</xdr:colOff>
      <xdr:row>0</xdr:row>
      <xdr:rowOff>1222429</xdr:rowOff>
    </xdr:to>
    <xdr:pic>
      <xdr:nvPicPr>
        <xdr:cNvPr id="391" name="圖片 15">
          <a:extLst>
            <a:ext uri="{FF2B5EF4-FFF2-40B4-BE49-F238E27FC236}">
              <a16:creationId xmlns:a16="http://schemas.microsoft.com/office/drawing/2014/main" id="{A54F110B-867F-48FA-BF6C-BF8956A1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" name="Line 46">
          <a:extLst>
            <a:ext uri="{FF2B5EF4-FFF2-40B4-BE49-F238E27FC236}">
              <a16:creationId xmlns:a16="http://schemas.microsoft.com/office/drawing/2014/main" id="{2366BAE3-B03E-4001-A7AF-ECE4E98BDEF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1BB2E623-8936-4958-BACE-33FC8E5C328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" name="Line 48">
          <a:extLst>
            <a:ext uri="{FF2B5EF4-FFF2-40B4-BE49-F238E27FC236}">
              <a16:creationId xmlns:a16="http://schemas.microsoft.com/office/drawing/2014/main" id="{5CDD3FED-EA01-4789-8574-07ED5DC40C4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" name="Line 49">
          <a:extLst>
            <a:ext uri="{FF2B5EF4-FFF2-40B4-BE49-F238E27FC236}">
              <a16:creationId xmlns:a16="http://schemas.microsoft.com/office/drawing/2014/main" id="{ADE6A1E5-FF6E-4DB8-8C7E-A10F0233E11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251CBCC3-AB5C-47DD-83C4-00D260BF592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" name="Line 51">
          <a:extLst>
            <a:ext uri="{FF2B5EF4-FFF2-40B4-BE49-F238E27FC236}">
              <a16:creationId xmlns:a16="http://schemas.microsoft.com/office/drawing/2014/main" id="{2C884851-A872-44EB-BA83-66A57533C2F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" name="Line 182">
          <a:extLst>
            <a:ext uri="{FF2B5EF4-FFF2-40B4-BE49-F238E27FC236}">
              <a16:creationId xmlns:a16="http://schemas.microsoft.com/office/drawing/2014/main" id="{F66194AB-91F1-40CD-B5A9-C35A27F979E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" name="Line 183">
          <a:extLst>
            <a:ext uri="{FF2B5EF4-FFF2-40B4-BE49-F238E27FC236}">
              <a16:creationId xmlns:a16="http://schemas.microsoft.com/office/drawing/2014/main" id="{CBA212A2-BD77-47B7-B3B6-F622A1F19A6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" name="Line 184">
          <a:extLst>
            <a:ext uri="{FF2B5EF4-FFF2-40B4-BE49-F238E27FC236}">
              <a16:creationId xmlns:a16="http://schemas.microsoft.com/office/drawing/2014/main" id="{C7CACE8A-59FB-484F-AA33-AA86C054BD2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" name="Line 185">
          <a:extLst>
            <a:ext uri="{FF2B5EF4-FFF2-40B4-BE49-F238E27FC236}">
              <a16:creationId xmlns:a16="http://schemas.microsoft.com/office/drawing/2014/main" id="{7000EB99-41F3-438C-B437-011C0F62419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" name="Line 186">
          <a:extLst>
            <a:ext uri="{FF2B5EF4-FFF2-40B4-BE49-F238E27FC236}">
              <a16:creationId xmlns:a16="http://schemas.microsoft.com/office/drawing/2014/main" id="{E0373F9E-3DB9-4D8D-9DBC-2B83B50FA97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" name="Line 187">
          <a:extLst>
            <a:ext uri="{FF2B5EF4-FFF2-40B4-BE49-F238E27FC236}">
              <a16:creationId xmlns:a16="http://schemas.microsoft.com/office/drawing/2014/main" id="{8781FEED-3D11-4070-82DA-F51F51C25E5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" name="Line 46">
          <a:extLst>
            <a:ext uri="{FF2B5EF4-FFF2-40B4-BE49-F238E27FC236}">
              <a16:creationId xmlns:a16="http://schemas.microsoft.com/office/drawing/2014/main" id="{F0528C16-F611-4C24-800B-37380EEF299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" name="Line 47">
          <a:extLst>
            <a:ext uri="{FF2B5EF4-FFF2-40B4-BE49-F238E27FC236}">
              <a16:creationId xmlns:a16="http://schemas.microsoft.com/office/drawing/2014/main" id="{D0D83AAB-28AF-46CF-A050-8B200219F69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" name="Line 48">
          <a:extLst>
            <a:ext uri="{FF2B5EF4-FFF2-40B4-BE49-F238E27FC236}">
              <a16:creationId xmlns:a16="http://schemas.microsoft.com/office/drawing/2014/main" id="{0E78C478-88B5-4775-A68A-D10A1E69A98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" name="Line 49">
          <a:extLst>
            <a:ext uri="{FF2B5EF4-FFF2-40B4-BE49-F238E27FC236}">
              <a16:creationId xmlns:a16="http://schemas.microsoft.com/office/drawing/2014/main" id="{32871EB2-2E24-4FAE-BD76-E24040A5368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563E484B-83C2-47BF-97DB-F357A34831A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" name="Line 51">
          <a:extLst>
            <a:ext uri="{FF2B5EF4-FFF2-40B4-BE49-F238E27FC236}">
              <a16:creationId xmlns:a16="http://schemas.microsoft.com/office/drawing/2014/main" id="{33832A2F-9E4F-4736-9DD2-2B3A29D0273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" name="Line 182">
          <a:extLst>
            <a:ext uri="{FF2B5EF4-FFF2-40B4-BE49-F238E27FC236}">
              <a16:creationId xmlns:a16="http://schemas.microsoft.com/office/drawing/2014/main" id="{71C2D066-ABF1-4797-B9C8-CAF9D58EAB8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" name="Line 183">
          <a:extLst>
            <a:ext uri="{FF2B5EF4-FFF2-40B4-BE49-F238E27FC236}">
              <a16:creationId xmlns:a16="http://schemas.microsoft.com/office/drawing/2014/main" id="{464FFAB3-F807-416E-8C97-8759FFE1E3E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" name="Line 184">
          <a:extLst>
            <a:ext uri="{FF2B5EF4-FFF2-40B4-BE49-F238E27FC236}">
              <a16:creationId xmlns:a16="http://schemas.microsoft.com/office/drawing/2014/main" id="{784CBF8B-F13F-4101-BB62-BF0FC1A578A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" name="Line 185">
          <a:extLst>
            <a:ext uri="{FF2B5EF4-FFF2-40B4-BE49-F238E27FC236}">
              <a16:creationId xmlns:a16="http://schemas.microsoft.com/office/drawing/2014/main" id="{6D3E7DDA-4FCA-499A-9AAC-363094AE203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" name="Line 186">
          <a:extLst>
            <a:ext uri="{FF2B5EF4-FFF2-40B4-BE49-F238E27FC236}">
              <a16:creationId xmlns:a16="http://schemas.microsoft.com/office/drawing/2014/main" id="{19B1E15B-6329-4F5E-BB9B-F0ED850473E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" name="Line 187">
          <a:extLst>
            <a:ext uri="{FF2B5EF4-FFF2-40B4-BE49-F238E27FC236}">
              <a16:creationId xmlns:a16="http://schemas.microsoft.com/office/drawing/2014/main" id="{328C9EB5-6931-4159-A05D-BB3EEE135B6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" name="Line 46">
          <a:extLst>
            <a:ext uri="{FF2B5EF4-FFF2-40B4-BE49-F238E27FC236}">
              <a16:creationId xmlns:a16="http://schemas.microsoft.com/office/drawing/2014/main" id="{C1CA465D-1DAE-474A-B185-03CF7C3BC14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" name="Line 47">
          <a:extLst>
            <a:ext uri="{FF2B5EF4-FFF2-40B4-BE49-F238E27FC236}">
              <a16:creationId xmlns:a16="http://schemas.microsoft.com/office/drawing/2014/main" id="{E84677BC-7D3E-4E30-93C0-B132A6692A8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" name="Line 48">
          <a:extLst>
            <a:ext uri="{FF2B5EF4-FFF2-40B4-BE49-F238E27FC236}">
              <a16:creationId xmlns:a16="http://schemas.microsoft.com/office/drawing/2014/main" id="{C23AEEDE-EE28-48C0-BCA3-FDB93441941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0" name="Line 49">
          <a:extLst>
            <a:ext uri="{FF2B5EF4-FFF2-40B4-BE49-F238E27FC236}">
              <a16:creationId xmlns:a16="http://schemas.microsoft.com/office/drawing/2014/main" id="{2D41D795-2F84-4CB4-800C-0BBE9FEDD8B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1" name="Line 50">
          <a:extLst>
            <a:ext uri="{FF2B5EF4-FFF2-40B4-BE49-F238E27FC236}">
              <a16:creationId xmlns:a16="http://schemas.microsoft.com/office/drawing/2014/main" id="{785E9038-0292-4710-9E60-48BB1349AB9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2" name="Line 51">
          <a:extLst>
            <a:ext uri="{FF2B5EF4-FFF2-40B4-BE49-F238E27FC236}">
              <a16:creationId xmlns:a16="http://schemas.microsoft.com/office/drawing/2014/main" id="{A3689A74-010C-469A-B5E1-26E6ACA4F1C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3" name="Line 182">
          <a:extLst>
            <a:ext uri="{FF2B5EF4-FFF2-40B4-BE49-F238E27FC236}">
              <a16:creationId xmlns:a16="http://schemas.microsoft.com/office/drawing/2014/main" id="{111C800B-918C-4454-B0B3-B4A6FF59D24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4" name="Line 183">
          <a:extLst>
            <a:ext uri="{FF2B5EF4-FFF2-40B4-BE49-F238E27FC236}">
              <a16:creationId xmlns:a16="http://schemas.microsoft.com/office/drawing/2014/main" id="{DE222419-D58B-4F28-A228-F241E94227E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5" name="Line 184">
          <a:extLst>
            <a:ext uri="{FF2B5EF4-FFF2-40B4-BE49-F238E27FC236}">
              <a16:creationId xmlns:a16="http://schemas.microsoft.com/office/drawing/2014/main" id="{CC575613-2461-42FD-B120-406976C48B0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6" name="Line 185">
          <a:extLst>
            <a:ext uri="{FF2B5EF4-FFF2-40B4-BE49-F238E27FC236}">
              <a16:creationId xmlns:a16="http://schemas.microsoft.com/office/drawing/2014/main" id="{0CE6FBD4-9179-4F65-B016-44A10F68DF5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" name="Line 186">
          <a:extLst>
            <a:ext uri="{FF2B5EF4-FFF2-40B4-BE49-F238E27FC236}">
              <a16:creationId xmlns:a16="http://schemas.microsoft.com/office/drawing/2014/main" id="{5228206E-2580-420E-9CDB-35E4F315625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8" name="Line 187">
          <a:extLst>
            <a:ext uri="{FF2B5EF4-FFF2-40B4-BE49-F238E27FC236}">
              <a16:creationId xmlns:a16="http://schemas.microsoft.com/office/drawing/2014/main" id="{F4462B0D-8984-48B7-BF8F-62BB1DA96C4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9" name="Line 46">
          <a:extLst>
            <a:ext uri="{FF2B5EF4-FFF2-40B4-BE49-F238E27FC236}">
              <a16:creationId xmlns:a16="http://schemas.microsoft.com/office/drawing/2014/main" id="{44099E12-FBCA-49B6-A8AB-DF0D34953B3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0" name="Line 47">
          <a:extLst>
            <a:ext uri="{FF2B5EF4-FFF2-40B4-BE49-F238E27FC236}">
              <a16:creationId xmlns:a16="http://schemas.microsoft.com/office/drawing/2014/main" id="{17B8F226-9BD0-46B2-952D-D5AE3E58E8B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1" name="Line 48">
          <a:extLst>
            <a:ext uri="{FF2B5EF4-FFF2-40B4-BE49-F238E27FC236}">
              <a16:creationId xmlns:a16="http://schemas.microsoft.com/office/drawing/2014/main" id="{77BDB9D4-2F4A-4565-972B-92E95DA0852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id="{EFA47ED6-C065-4B2F-ACD9-97DC3518705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3" name="Line 50">
          <a:extLst>
            <a:ext uri="{FF2B5EF4-FFF2-40B4-BE49-F238E27FC236}">
              <a16:creationId xmlns:a16="http://schemas.microsoft.com/office/drawing/2014/main" id="{AECEA099-09D4-4174-855F-31BFA8D0809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4" name="Line 51">
          <a:extLst>
            <a:ext uri="{FF2B5EF4-FFF2-40B4-BE49-F238E27FC236}">
              <a16:creationId xmlns:a16="http://schemas.microsoft.com/office/drawing/2014/main" id="{46BC6F64-8E23-42D0-91AF-A32F2986669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5" name="Line 182">
          <a:extLst>
            <a:ext uri="{FF2B5EF4-FFF2-40B4-BE49-F238E27FC236}">
              <a16:creationId xmlns:a16="http://schemas.microsoft.com/office/drawing/2014/main" id="{D241AAC0-1877-4128-ADD1-6DEDECDEB2D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6" name="Line 183">
          <a:extLst>
            <a:ext uri="{FF2B5EF4-FFF2-40B4-BE49-F238E27FC236}">
              <a16:creationId xmlns:a16="http://schemas.microsoft.com/office/drawing/2014/main" id="{0573BBD5-A744-402B-A06A-1D43AA3931B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7" name="Line 184">
          <a:extLst>
            <a:ext uri="{FF2B5EF4-FFF2-40B4-BE49-F238E27FC236}">
              <a16:creationId xmlns:a16="http://schemas.microsoft.com/office/drawing/2014/main" id="{C6D5DD87-350B-4C8D-93E3-B48972D27B7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8" name="Line 185">
          <a:extLst>
            <a:ext uri="{FF2B5EF4-FFF2-40B4-BE49-F238E27FC236}">
              <a16:creationId xmlns:a16="http://schemas.microsoft.com/office/drawing/2014/main" id="{E7F5F101-9A51-44AD-8BA2-411F47C8961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49" name="Line 186">
          <a:extLst>
            <a:ext uri="{FF2B5EF4-FFF2-40B4-BE49-F238E27FC236}">
              <a16:creationId xmlns:a16="http://schemas.microsoft.com/office/drawing/2014/main" id="{B44A5615-B7E3-4326-8182-8ECEB3BB2A0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0" name="Line 187">
          <a:extLst>
            <a:ext uri="{FF2B5EF4-FFF2-40B4-BE49-F238E27FC236}">
              <a16:creationId xmlns:a16="http://schemas.microsoft.com/office/drawing/2014/main" id="{04618E0D-BC63-400A-A091-740E80528D4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1" name="Line 46">
          <a:extLst>
            <a:ext uri="{FF2B5EF4-FFF2-40B4-BE49-F238E27FC236}">
              <a16:creationId xmlns:a16="http://schemas.microsoft.com/office/drawing/2014/main" id="{124898A7-8020-4FE6-9FAD-600311AD2F7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2" name="Line 47">
          <a:extLst>
            <a:ext uri="{FF2B5EF4-FFF2-40B4-BE49-F238E27FC236}">
              <a16:creationId xmlns:a16="http://schemas.microsoft.com/office/drawing/2014/main" id="{D16CA065-9E9F-4FD7-9077-3E1DA8C98A5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3" name="Line 48">
          <a:extLst>
            <a:ext uri="{FF2B5EF4-FFF2-40B4-BE49-F238E27FC236}">
              <a16:creationId xmlns:a16="http://schemas.microsoft.com/office/drawing/2014/main" id="{5FDD3C51-78A2-4819-A5A8-AC134308AA8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4" name="Line 49">
          <a:extLst>
            <a:ext uri="{FF2B5EF4-FFF2-40B4-BE49-F238E27FC236}">
              <a16:creationId xmlns:a16="http://schemas.microsoft.com/office/drawing/2014/main" id="{2112D410-297C-4DD7-88F1-601226BC0BA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5" name="Line 50">
          <a:extLst>
            <a:ext uri="{FF2B5EF4-FFF2-40B4-BE49-F238E27FC236}">
              <a16:creationId xmlns:a16="http://schemas.microsoft.com/office/drawing/2014/main" id="{D66552EC-8408-4F8A-A24E-CE7F7EC0986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6" name="Line 51">
          <a:extLst>
            <a:ext uri="{FF2B5EF4-FFF2-40B4-BE49-F238E27FC236}">
              <a16:creationId xmlns:a16="http://schemas.microsoft.com/office/drawing/2014/main" id="{4AA2DE19-8A60-4AF3-9D90-CC46CDC34F0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7" name="Line 182">
          <a:extLst>
            <a:ext uri="{FF2B5EF4-FFF2-40B4-BE49-F238E27FC236}">
              <a16:creationId xmlns:a16="http://schemas.microsoft.com/office/drawing/2014/main" id="{0655FFB5-8D56-42A5-BAC9-ED40B70F670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8" name="Line 183">
          <a:extLst>
            <a:ext uri="{FF2B5EF4-FFF2-40B4-BE49-F238E27FC236}">
              <a16:creationId xmlns:a16="http://schemas.microsoft.com/office/drawing/2014/main" id="{49C7B694-5291-4DF0-87FC-44876C3972A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59" name="Line 184">
          <a:extLst>
            <a:ext uri="{FF2B5EF4-FFF2-40B4-BE49-F238E27FC236}">
              <a16:creationId xmlns:a16="http://schemas.microsoft.com/office/drawing/2014/main" id="{0060542E-4880-49C3-8E0B-66E5DB4F87B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0" name="Line 185">
          <a:extLst>
            <a:ext uri="{FF2B5EF4-FFF2-40B4-BE49-F238E27FC236}">
              <a16:creationId xmlns:a16="http://schemas.microsoft.com/office/drawing/2014/main" id="{1A5B99FD-AAA7-420F-AC49-0B1EB13B1A8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1" name="Line 186">
          <a:extLst>
            <a:ext uri="{FF2B5EF4-FFF2-40B4-BE49-F238E27FC236}">
              <a16:creationId xmlns:a16="http://schemas.microsoft.com/office/drawing/2014/main" id="{3E2C8F0D-FC17-45BA-A6DF-B8ED3F05934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2" name="Line 187">
          <a:extLst>
            <a:ext uri="{FF2B5EF4-FFF2-40B4-BE49-F238E27FC236}">
              <a16:creationId xmlns:a16="http://schemas.microsoft.com/office/drawing/2014/main" id="{93297203-E927-4F02-867E-E0DCA7E58D6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3" name="Line 46">
          <a:extLst>
            <a:ext uri="{FF2B5EF4-FFF2-40B4-BE49-F238E27FC236}">
              <a16:creationId xmlns:a16="http://schemas.microsoft.com/office/drawing/2014/main" id="{3A5DD2D9-0133-44A4-8A31-7705E4A2B4B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4" name="Line 47">
          <a:extLst>
            <a:ext uri="{FF2B5EF4-FFF2-40B4-BE49-F238E27FC236}">
              <a16:creationId xmlns:a16="http://schemas.microsoft.com/office/drawing/2014/main" id="{C8B5982E-FF9A-4484-8149-BA83800D5D9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5" name="Line 48">
          <a:extLst>
            <a:ext uri="{FF2B5EF4-FFF2-40B4-BE49-F238E27FC236}">
              <a16:creationId xmlns:a16="http://schemas.microsoft.com/office/drawing/2014/main" id="{B0B1BA59-D873-4C44-9B97-6CE97DDC1A6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6" name="Line 49">
          <a:extLst>
            <a:ext uri="{FF2B5EF4-FFF2-40B4-BE49-F238E27FC236}">
              <a16:creationId xmlns:a16="http://schemas.microsoft.com/office/drawing/2014/main" id="{A32E5E37-DE49-40E5-9A28-9E1F92DB5AB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7" name="Line 50">
          <a:extLst>
            <a:ext uri="{FF2B5EF4-FFF2-40B4-BE49-F238E27FC236}">
              <a16:creationId xmlns:a16="http://schemas.microsoft.com/office/drawing/2014/main" id="{B1C100E5-5DF5-44EE-B5FF-9B34CBA2083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8" name="Line 51">
          <a:extLst>
            <a:ext uri="{FF2B5EF4-FFF2-40B4-BE49-F238E27FC236}">
              <a16:creationId xmlns:a16="http://schemas.microsoft.com/office/drawing/2014/main" id="{DDCA714C-B37D-4877-B268-D9335E718AD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69" name="Line 182">
          <a:extLst>
            <a:ext uri="{FF2B5EF4-FFF2-40B4-BE49-F238E27FC236}">
              <a16:creationId xmlns:a16="http://schemas.microsoft.com/office/drawing/2014/main" id="{48BB6612-EF41-418B-8609-84F0FF001B8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0" name="Line 183">
          <a:extLst>
            <a:ext uri="{FF2B5EF4-FFF2-40B4-BE49-F238E27FC236}">
              <a16:creationId xmlns:a16="http://schemas.microsoft.com/office/drawing/2014/main" id="{C65C192E-B277-412B-992E-0FBF65C79F5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1" name="Line 184">
          <a:extLst>
            <a:ext uri="{FF2B5EF4-FFF2-40B4-BE49-F238E27FC236}">
              <a16:creationId xmlns:a16="http://schemas.microsoft.com/office/drawing/2014/main" id="{6D805710-85F6-4D54-83D8-0A986D2F9DD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2" name="Line 185">
          <a:extLst>
            <a:ext uri="{FF2B5EF4-FFF2-40B4-BE49-F238E27FC236}">
              <a16:creationId xmlns:a16="http://schemas.microsoft.com/office/drawing/2014/main" id="{7019435D-D5F2-4571-B1A0-8CAF2C51F67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3" name="Line 186">
          <a:extLst>
            <a:ext uri="{FF2B5EF4-FFF2-40B4-BE49-F238E27FC236}">
              <a16:creationId xmlns:a16="http://schemas.microsoft.com/office/drawing/2014/main" id="{A4CC097C-0259-4E30-BFE4-A99941B1302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4" name="Line 187">
          <a:extLst>
            <a:ext uri="{FF2B5EF4-FFF2-40B4-BE49-F238E27FC236}">
              <a16:creationId xmlns:a16="http://schemas.microsoft.com/office/drawing/2014/main" id="{DE72BA43-AA00-498D-9F39-883057E7FB9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5" name="Line 46">
          <a:extLst>
            <a:ext uri="{FF2B5EF4-FFF2-40B4-BE49-F238E27FC236}">
              <a16:creationId xmlns:a16="http://schemas.microsoft.com/office/drawing/2014/main" id="{D68BA3D8-0A38-4A8C-9194-C3B61ECA6E1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6" name="Line 47">
          <a:extLst>
            <a:ext uri="{FF2B5EF4-FFF2-40B4-BE49-F238E27FC236}">
              <a16:creationId xmlns:a16="http://schemas.microsoft.com/office/drawing/2014/main" id="{4191DBDB-02B2-4035-AD8F-61B7A86C4BB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7" name="Line 48">
          <a:extLst>
            <a:ext uri="{FF2B5EF4-FFF2-40B4-BE49-F238E27FC236}">
              <a16:creationId xmlns:a16="http://schemas.microsoft.com/office/drawing/2014/main" id="{367D3FFE-5059-4251-B21A-C2C60F10D6F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8" name="Line 49">
          <a:extLst>
            <a:ext uri="{FF2B5EF4-FFF2-40B4-BE49-F238E27FC236}">
              <a16:creationId xmlns:a16="http://schemas.microsoft.com/office/drawing/2014/main" id="{34E249A1-0794-439A-8FD4-371B50EDA35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9" name="Line 50">
          <a:extLst>
            <a:ext uri="{FF2B5EF4-FFF2-40B4-BE49-F238E27FC236}">
              <a16:creationId xmlns:a16="http://schemas.microsoft.com/office/drawing/2014/main" id="{359EDC0A-136F-4BFD-B06F-8B49A02D720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0" name="Line 51">
          <a:extLst>
            <a:ext uri="{FF2B5EF4-FFF2-40B4-BE49-F238E27FC236}">
              <a16:creationId xmlns:a16="http://schemas.microsoft.com/office/drawing/2014/main" id="{C0DAF995-41B5-477A-A267-6839B18B7AF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1" name="Line 182">
          <a:extLst>
            <a:ext uri="{FF2B5EF4-FFF2-40B4-BE49-F238E27FC236}">
              <a16:creationId xmlns:a16="http://schemas.microsoft.com/office/drawing/2014/main" id="{4427CD9C-B93A-415D-A7CC-4FB42AECF15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2" name="Line 183">
          <a:extLst>
            <a:ext uri="{FF2B5EF4-FFF2-40B4-BE49-F238E27FC236}">
              <a16:creationId xmlns:a16="http://schemas.microsoft.com/office/drawing/2014/main" id="{88E15174-4DD8-417C-8942-197A301987E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3" name="Line 184">
          <a:extLst>
            <a:ext uri="{FF2B5EF4-FFF2-40B4-BE49-F238E27FC236}">
              <a16:creationId xmlns:a16="http://schemas.microsoft.com/office/drawing/2014/main" id="{8CDA5623-E6C1-4E4F-ABE9-973BF9D76C6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4" name="Line 185">
          <a:extLst>
            <a:ext uri="{FF2B5EF4-FFF2-40B4-BE49-F238E27FC236}">
              <a16:creationId xmlns:a16="http://schemas.microsoft.com/office/drawing/2014/main" id="{84827B4A-A712-477C-B7E8-5FE59762098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5" name="Line 186">
          <a:extLst>
            <a:ext uri="{FF2B5EF4-FFF2-40B4-BE49-F238E27FC236}">
              <a16:creationId xmlns:a16="http://schemas.microsoft.com/office/drawing/2014/main" id="{AB31BCC2-1F26-46F3-A42B-D14D095ACBB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6" name="Line 187">
          <a:extLst>
            <a:ext uri="{FF2B5EF4-FFF2-40B4-BE49-F238E27FC236}">
              <a16:creationId xmlns:a16="http://schemas.microsoft.com/office/drawing/2014/main" id="{9A8F7FF3-127E-45DB-BA1A-EAF3D5DD4CD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7" name="Line 46">
          <a:extLst>
            <a:ext uri="{FF2B5EF4-FFF2-40B4-BE49-F238E27FC236}">
              <a16:creationId xmlns:a16="http://schemas.microsoft.com/office/drawing/2014/main" id="{BC0E0586-5534-4E10-A67D-46F793AED08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8" name="Line 47">
          <a:extLst>
            <a:ext uri="{FF2B5EF4-FFF2-40B4-BE49-F238E27FC236}">
              <a16:creationId xmlns:a16="http://schemas.microsoft.com/office/drawing/2014/main" id="{357BF390-FC5D-45FD-BDD9-00239A93444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89" name="Line 48">
          <a:extLst>
            <a:ext uri="{FF2B5EF4-FFF2-40B4-BE49-F238E27FC236}">
              <a16:creationId xmlns:a16="http://schemas.microsoft.com/office/drawing/2014/main" id="{A3A71834-30A1-4EC8-A80A-7C837F8FC75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0" name="Line 49">
          <a:extLst>
            <a:ext uri="{FF2B5EF4-FFF2-40B4-BE49-F238E27FC236}">
              <a16:creationId xmlns:a16="http://schemas.microsoft.com/office/drawing/2014/main" id="{EA930048-7EBA-4E4C-B453-C2602287C9F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1" name="Line 50">
          <a:extLst>
            <a:ext uri="{FF2B5EF4-FFF2-40B4-BE49-F238E27FC236}">
              <a16:creationId xmlns:a16="http://schemas.microsoft.com/office/drawing/2014/main" id="{28E73A64-2625-4D88-B79C-7E86DD0B479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2" name="Line 51">
          <a:extLst>
            <a:ext uri="{FF2B5EF4-FFF2-40B4-BE49-F238E27FC236}">
              <a16:creationId xmlns:a16="http://schemas.microsoft.com/office/drawing/2014/main" id="{E0F5C8F9-6E15-4C4C-A6F0-D733736BA55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3" name="Line 182">
          <a:extLst>
            <a:ext uri="{FF2B5EF4-FFF2-40B4-BE49-F238E27FC236}">
              <a16:creationId xmlns:a16="http://schemas.microsoft.com/office/drawing/2014/main" id="{52A399B0-3209-4295-A455-9D77FDA9372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4" name="Line 183">
          <a:extLst>
            <a:ext uri="{FF2B5EF4-FFF2-40B4-BE49-F238E27FC236}">
              <a16:creationId xmlns:a16="http://schemas.microsoft.com/office/drawing/2014/main" id="{875AEC96-DFDB-42A7-AB5E-C9613AF3E24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5" name="Line 184">
          <a:extLst>
            <a:ext uri="{FF2B5EF4-FFF2-40B4-BE49-F238E27FC236}">
              <a16:creationId xmlns:a16="http://schemas.microsoft.com/office/drawing/2014/main" id="{F602364E-5AAA-4ED1-88A3-2CE9AC235C3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6" name="Line 185">
          <a:extLst>
            <a:ext uri="{FF2B5EF4-FFF2-40B4-BE49-F238E27FC236}">
              <a16:creationId xmlns:a16="http://schemas.microsoft.com/office/drawing/2014/main" id="{13F11921-CE1A-4E42-A264-8F4FE8D69E9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7" name="Line 186">
          <a:extLst>
            <a:ext uri="{FF2B5EF4-FFF2-40B4-BE49-F238E27FC236}">
              <a16:creationId xmlns:a16="http://schemas.microsoft.com/office/drawing/2014/main" id="{A72895D9-20B4-44C8-8FFE-A598128E948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8" name="Line 187">
          <a:extLst>
            <a:ext uri="{FF2B5EF4-FFF2-40B4-BE49-F238E27FC236}">
              <a16:creationId xmlns:a16="http://schemas.microsoft.com/office/drawing/2014/main" id="{E67528B6-56BB-407E-8B31-532F2D75A52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99" name="Line 46">
          <a:extLst>
            <a:ext uri="{FF2B5EF4-FFF2-40B4-BE49-F238E27FC236}">
              <a16:creationId xmlns:a16="http://schemas.microsoft.com/office/drawing/2014/main" id="{2824A892-F8A7-4683-BDA5-3E6BDAA80C9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0" name="Line 47">
          <a:extLst>
            <a:ext uri="{FF2B5EF4-FFF2-40B4-BE49-F238E27FC236}">
              <a16:creationId xmlns:a16="http://schemas.microsoft.com/office/drawing/2014/main" id="{71911383-F928-4AF4-A352-19A5CB4ADB4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1" name="Line 48">
          <a:extLst>
            <a:ext uri="{FF2B5EF4-FFF2-40B4-BE49-F238E27FC236}">
              <a16:creationId xmlns:a16="http://schemas.microsoft.com/office/drawing/2014/main" id="{FD472922-AA36-4660-830D-2F37B745F00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2" name="Line 49">
          <a:extLst>
            <a:ext uri="{FF2B5EF4-FFF2-40B4-BE49-F238E27FC236}">
              <a16:creationId xmlns:a16="http://schemas.microsoft.com/office/drawing/2014/main" id="{A3D343E4-5180-48DA-B452-91BDE3C8DDA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3" name="Line 50">
          <a:extLst>
            <a:ext uri="{FF2B5EF4-FFF2-40B4-BE49-F238E27FC236}">
              <a16:creationId xmlns:a16="http://schemas.microsoft.com/office/drawing/2014/main" id="{69390743-49AE-4C82-9AB2-2E41138EDFF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4" name="Line 51">
          <a:extLst>
            <a:ext uri="{FF2B5EF4-FFF2-40B4-BE49-F238E27FC236}">
              <a16:creationId xmlns:a16="http://schemas.microsoft.com/office/drawing/2014/main" id="{8CDE4989-CFF4-4C5D-BACC-EB0362B1A1E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5" name="Line 182">
          <a:extLst>
            <a:ext uri="{FF2B5EF4-FFF2-40B4-BE49-F238E27FC236}">
              <a16:creationId xmlns:a16="http://schemas.microsoft.com/office/drawing/2014/main" id="{435DDA12-F6C1-4F31-B91B-F063C5114AF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6" name="Line 183">
          <a:extLst>
            <a:ext uri="{FF2B5EF4-FFF2-40B4-BE49-F238E27FC236}">
              <a16:creationId xmlns:a16="http://schemas.microsoft.com/office/drawing/2014/main" id="{4CD5A8B3-1703-438C-8B20-CB4D5F66F16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7" name="Line 184">
          <a:extLst>
            <a:ext uri="{FF2B5EF4-FFF2-40B4-BE49-F238E27FC236}">
              <a16:creationId xmlns:a16="http://schemas.microsoft.com/office/drawing/2014/main" id="{02B2CD01-00B1-4F86-A6F7-2AEBEAD799B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8" name="Line 185">
          <a:extLst>
            <a:ext uri="{FF2B5EF4-FFF2-40B4-BE49-F238E27FC236}">
              <a16:creationId xmlns:a16="http://schemas.microsoft.com/office/drawing/2014/main" id="{DFB12C1E-743B-4460-BDF7-F7D47496C57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09" name="Line 186">
          <a:extLst>
            <a:ext uri="{FF2B5EF4-FFF2-40B4-BE49-F238E27FC236}">
              <a16:creationId xmlns:a16="http://schemas.microsoft.com/office/drawing/2014/main" id="{72E87CEF-0BB7-451F-875E-4D721974BDC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0" name="Line 187">
          <a:extLst>
            <a:ext uri="{FF2B5EF4-FFF2-40B4-BE49-F238E27FC236}">
              <a16:creationId xmlns:a16="http://schemas.microsoft.com/office/drawing/2014/main" id="{61416735-D365-476C-80F5-BD1801F54C1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1" name="Line 46">
          <a:extLst>
            <a:ext uri="{FF2B5EF4-FFF2-40B4-BE49-F238E27FC236}">
              <a16:creationId xmlns:a16="http://schemas.microsoft.com/office/drawing/2014/main" id="{E72A1CF6-28F1-49A5-A132-00AE35B573C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2" name="Line 47">
          <a:extLst>
            <a:ext uri="{FF2B5EF4-FFF2-40B4-BE49-F238E27FC236}">
              <a16:creationId xmlns:a16="http://schemas.microsoft.com/office/drawing/2014/main" id="{933FEA97-47DF-4E0F-9400-574DDCC1A30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3" name="Line 48">
          <a:extLst>
            <a:ext uri="{FF2B5EF4-FFF2-40B4-BE49-F238E27FC236}">
              <a16:creationId xmlns:a16="http://schemas.microsoft.com/office/drawing/2014/main" id="{BDC78EA7-CE8A-4DAE-84C1-AC92B5BC91D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4" name="Line 49">
          <a:extLst>
            <a:ext uri="{FF2B5EF4-FFF2-40B4-BE49-F238E27FC236}">
              <a16:creationId xmlns:a16="http://schemas.microsoft.com/office/drawing/2014/main" id="{6F6EB1F8-5DFF-4C0B-A57A-6D39A85013E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5" name="Line 50">
          <a:extLst>
            <a:ext uri="{FF2B5EF4-FFF2-40B4-BE49-F238E27FC236}">
              <a16:creationId xmlns:a16="http://schemas.microsoft.com/office/drawing/2014/main" id="{142C7CDE-6D5E-4766-87E9-FF758AD8318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6" name="Line 51">
          <a:extLst>
            <a:ext uri="{FF2B5EF4-FFF2-40B4-BE49-F238E27FC236}">
              <a16:creationId xmlns:a16="http://schemas.microsoft.com/office/drawing/2014/main" id="{48E3284E-F022-49BC-9896-5C6B0FAD606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7" name="Line 182">
          <a:extLst>
            <a:ext uri="{FF2B5EF4-FFF2-40B4-BE49-F238E27FC236}">
              <a16:creationId xmlns:a16="http://schemas.microsoft.com/office/drawing/2014/main" id="{A47447C9-DE84-4009-8533-D1D3B49891A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8" name="Line 183">
          <a:extLst>
            <a:ext uri="{FF2B5EF4-FFF2-40B4-BE49-F238E27FC236}">
              <a16:creationId xmlns:a16="http://schemas.microsoft.com/office/drawing/2014/main" id="{7A107FFA-9780-4974-BA13-E3A590F935A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19" name="Line 184">
          <a:extLst>
            <a:ext uri="{FF2B5EF4-FFF2-40B4-BE49-F238E27FC236}">
              <a16:creationId xmlns:a16="http://schemas.microsoft.com/office/drawing/2014/main" id="{9593D5F8-CB2E-4F22-A1FD-56A2E7A4FBC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0" name="Line 185">
          <a:extLst>
            <a:ext uri="{FF2B5EF4-FFF2-40B4-BE49-F238E27FC236}">
              <a16:creationId xmlns:a16="http://schemas.microsoft.com/office/drawing/2014/main" id="{E83B9365-E480-4A74-A5EF-60E7B6D3287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1" name="Line 186">
          <a:extLst>
            <a:ext uri="{FF2B5EF4-FFF2-40B4-BE49-F238E27FC236}">
              <a16:creationId xmlns:a16="http://schemas.microsoft.com/office/drawing/2014/main" id="{C5666DFD-3E63-462C-8CCF-B1E443905F3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2" name="Line 187">
          <a:extLst>
            <a:ext uri="{FF2B5EF4-FFF2-40B4-BE49-F238E27FC236}">
              <a16:creationId xmlns:a16="http://schemas.microsoft.com/office/drawing/2014/main" id="{13337DCC-3B03-4554-8A64-7D4F61EB959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3" name="Line 46">
          <a:extLst>
            <a:ext uri="{FF2B5EF4-FFF2-40B4-BE49-F238E27FC236}">
              <a16:creationId xmlns:a16="http://schemas.microsoft.com/office/drawing/2014/main" id="{35536A05-3522-4B07-BAC7-A3F7E68A95F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4" name="Line 47">
          <a:extLst>
            <a:ext uri="{FF2B5EF4-FFF2-40B4-BE49-F238E27FC236}">
              <a16:creationId xmlns:a16="http://schemas.microsoft.com/office/drawing/2014/main" id="{E9C87278-C698-4F56-9C67-CADB79C0538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5" name="Line 48">
          <a:extLst>
            <a:ext uri="{FF2B5EF4-FFF2-40B4-BE49-F238E27FC236}">
              <a16:creationId xmlns:a16="http://schemas.microsoft.com/office/drawing/2014/main" id="{FC7CBFFA-4F18-4009-B483-AF2B29B378B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6" name="Line 49">
          <a:extLst>
            <a:ext uri="{FF2B5EF4-FFF2-40B4-BE49-F238E27FC236}">
              <a16:creationId xmlns:a16="http://schemas.microsoft.com/office/drawing/2014/main" id="{B271A1A7-1046-4BCC-B8A4-2A59F012163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7" name="Line 50">
          <a:extLst>
            <a:ext uri="{FF2B5EF4-FFF2-40B4-BE49-F238E27FC236}">
              <a16:creationId xmlns:a16="http://schemas.microsoft.com/office/drawing/2014/main" id="{5988E515-9CD3-46B0-9D71-CFABA68FB74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8" name="Line 51">
          <a:extLst>
            <a:ext uri="{FF2B5EF4-FFF2-40B4-BE49-F238E27FC236}">
              <a16:creationId xmlns:a16="http://schemas.microsoft.com/office/drawing/2014/main" id="{DBD6C521-35F6-4570-9CE3-C6003B85A22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29" name="Line 182">
          <a:extLst>
            <a:ext uri="{FF2B5EF4-FFF2-40B4-BE49-F238E27FC236}">
              <a16:creationId xmlns:a16="http://schemas.microsoft.com/office/drawing/2014/main" id="{F0E8BAB5-F3F9-49CD-AE74-755D2305763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0" name="Line 183">
          <a:extLst>
            <a:ext uri="{FF2B5EF4-FFF2-40B4-BE49-F238E27FC236}">
              <a16:creationId xmlns:a16="http://schemas.microsoft.com/office/drawing/2014/main" id="{1DA334F3-6B32-4786-B4EB-F8F6252052E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1" name="Line 184">
          <a:extLst>
            <a:ext uri="{FF2B5EF4-FFF2-40B4-BE49-F238E27FC236}">
              <a16:creationId xmlns:a16="http://schemas.microsoft.com/office/drawing/2014/main" id="{8F17F0F2-D172-490D-8790-C08DF6989AA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2" name="Line 185">
          <a:extLst>
            <a:ext uri="{FF2B5EF4-FFF2-40B4-BE49-F238E27FC236}">
              <a16:creationId xmlns:a16="http://schemas.microsoft.com/office/drawing/2014/main" id="{A15BA8E7-099D-44AF-9B41-9E4C65E9E4E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3" name="Line 186">
          <a:extLst>
            <a:ext uri="{FF2B5EF4-FFF2-40B4-BE49-F238E27FC236}">
              <a16:creationId xmlns:a16="http://schemas.microsoft.com/office/drawing/2014/main" id="{E43441CD-71A1-4C5B-85EA-26FBB66ED92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4" name="Line 187">
          <a:extLst>
            <a:ext uri="{FF2B5EF4-FFF2-40B4-BE49-F238E27FC236}">
              <a16:creationId xmlns:a16="http://schemas.microsoft.com/office/drawing/2014/main" id="{69AD6F69-F401-4AD8-898C-75360CA616C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5" name="Line 46">
          <a:extLst>
            <a:ext uri="{FF2B5EF4-FFF2-40B4-BE49-F238E27FC236}">
              <a16:creationId xmlns:a16="http://schemas.microsoft.com/office/drawing/2014/main" id="{70443294-67C0-4780-85B9-792710104B2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6" name="Line 47">
          <a:extLst>
            <a:ext uri="{FF2B5EF4-FFF2-40B4-BE49-F238E27FC236}">
              <a16:creationId xmlns:a16="http://schemas.microsoft.com/office/drawing/2014/main" id="{E1D65F20-C334-4C3A-8B01-84C2508CBF0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7" name="Line 48">
          <a:extLst>
            <a:ext uri="{FF2B5EF4-FFF2-40B4-BE49-F238E27FC236}">
              <a16:creationId xmlns:a16="http://schemas.microsoft.com/office/drawing/2014/main" id="{726F8E2D-B6A4-434B-A710-A8CFACA0A86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8" name="Line 49">
          <a:extLst>
            <a:ext uri="{FF2B5EF4-FFF2-40B4-BE49-F238E27FC236}">
              <a16:creationId xmlns:a16="http://schemas.microsoft.com/office/drawing/2014/main" id="{23C306E7-6BEF-459E-98DE-014AC66BF35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39" name="Line 50">
          <a:extLst>
            <a:ext uri="{FF2B5EF4-FFF2-40B4-BE49-F238E27FC236}">
              <a16:creationId xmlns:a16="http://schemas.microsoft.com/office/drawing/2014/main" id="{71481158-E43D-4469-BBF7-C5E18B4F2D8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0" name="Line 51">
          <a:extLst>
            <a:ext uri="{FF2B5EF4-FFF2-40B4-BE49-F238E27FC236}">
              <a16:creationId xmlns:a16="http://schemas.microsoft.com/office/drawing/2014/main" id="{BDCF0067-3044-45A4-9217-2855776A38A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1" name="Line 182">
          <a:extLst>
            <a:ext uri="{FF2B5EF4-FFF2-40B4-BE49-F238E27FC236}">
              <a16:creationId xmlns:a16="http://schemas.microsoft.com/office/drawing/2014/main" id="{90BA12CF-838E-4341-85C6-748AA970FD8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2" name="Line 183">
          <a:extLst>
            <a:ext uri="{FF2B5EF4-FFF2-40B4-BE49-F238E27FC236}">
              <a16:creationId xmlns:a16="http://schemas.microsoft.com/office/drawing/2014/main" id="{62F1A987-8358-4812-9A5D-831902704B4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3" name="Line 184">
          <a:extLst>
            <a:ext uri="{FF2B5EF4-FFF2-40B4-BE49-F238E27FC236}">
              <a16:creationId xmlns:a16="http://schemas.microsoft.com/office/drawing/2014/main" id="{F35CFEE9-1E28-4BB9-A154-3103B0B8DE5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4" name="Line 185">
          <a:extLst>
            <a:ext uri="{FF2B5EF4-FFF2-40B4-BE49-F238E27FC236}">
              <a16:creationId xmlns:a16="http://schemas.microsoft.com/office/drawing/2014/main" id="{65F6429D-FFF0-4FB2-A66D-C13447B9FFE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5" name="Line 186">
          <a:extLst>
            <a:ext uri="{FF2B5EF4-FFF2-40B4-BE49-F238E27FC236}">
              <a16:creationId xmlns:a16="http://schemas.microsoft.com/office/drawing/2014/main" id="{04633FEA-DD67-414C-B352-8D925C29F6F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46" name="Line 187">
          <a:extLst>
            <a:ext uri="{FF2B5EF4-FFF2-40B4-BE49-F238E27FC236}">
              <a16:creationId xmlns:a16="http://schemas.microsoft.com/office/drawing/2014/main" id="{0B3ADCFB-21DC-4EDB-B05D-0A3EC91A984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E7EEA814-1839-4BA1-927C-1F40D7EB65E9}"/>
            </a:ext>
          </a:extLst>
        </xdr:cNvPr>
        <xdr:cNvSpPr txBox="1">
          <a:spLocks noChangeArrowheads="1"/>
        </xdr:cNvSpPr>
      </xdr:nvSpPr>
      <xdr:spPr bwMode="auto">
        <a:xfrm>
          <a:off x="13068300" y="1802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39A02D1C-A558-44DE-8874-8F74BC621CC7}"/>
            </a:ext>
          </a:extLst>
        </xdr:cNvPr>
        <xdr:cNvSpPr txBox="1">
          <a:spLocks noChangeArrowheads="1"/>
        </xdr:cNvSpPr>
      </xdr:nvSpPr>
      <xdr:spPr bwMode="auto">
        <a:xfrm>
          <a:off x="13068300" y="1802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749994FD-C9A8-436E-8246-3889C4B315C2}"/>
            </a:ext>
          </a:extLst>
        </xdr:cNvPr>
        <xdr:cNvSpPr txBox="1">
          <a:spLocks noChangeArrowheads="1"/>
        </xdr:cNvSpPr>
      </xdr:nvSpPr>
      <xdr:spPr bwMode="auto">
        <a:xfrm>
          <a:off x="13068300" y="1802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1600770" cy="33337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FCDDA14D-7E66-4223-AE97-25A364D23871}"/>
            </a:ext>
          </a:extLst>
        </xdr:cNvPr>
        <xdr:cNvSpPr txBox="1">
          <a:spLocks noChangeArrowheads="1"/>
        </xdr:cNvSpPr>
      </xdr:nvSpPr>
      <xdr:spPr bwMode="auto">
        <a:xfrm>
          <a:off x="13068300" y="18021300"/>
          <a:ext cx="1600770" cy="333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1" name="Line 46">
          <a:extLst>
            <a:ext uri="{FF2B5EF4-FFF2-40B4-BE49-F238E27FC236}">
              <a16:creationId xmlns:a16="http://schemas.microsoft.com/office/drawing/2014/main" id="{340AA9A6-7787-48E6-8372-CB147D9F9F9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2" name="Line 47">
          <a:extLst>
            <a:ext uri="{FF2B5EF4-FFF2-40B4-BE49-F238E27FC236}">
              <a16:creationId xmlns:a16="http://schemas.microsoft.com/office/drawing/2014/main" id="{D5845974-1A19-4145-8EAF-9FA33AC2F0F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3" name="Line 48">
          <a:extLst>
            <a:ext uri="{FF2B5EF4-FFF2-40B4-BE49-F238E27FC236}">
              <a16:creationId xmlns:a16="http://schemas.microsoft.com/office/drawing/2014/main" id="{DA10A91D-05DE-4D9B-8AFD-27CE62F9D70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4" name="Line 49">
          <a:extLst>
            <a:ext uri="{FF2B5EF4-FFF2-40B4-BE49-F238E27FC236}">
              <a16:creationId xmlns:a16="http://schemas.microsoft.com/office/drawing/2014/main" id="{ECD7AEE3-9297-4E51-B217-0781DD8F515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5" name="Line 50">
          <a:extLst>
            <a:ext uri="{FF2B5EF4-FFF2-40B4-BE49-F238E27FC236}">
              <a16:creationId xmlns:a16="http://schemas.microsoft.com/office/drawing/2014/main" id="{557F69E7-A3CC-4E9A-8AC8-0CAC11B407B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6" name="Line 51">
          <a:extLst>
            <a:ext uri="{FF2B5EF4-FFF2-40B4-BE49-F238E27FC236}">
              <a16:creationId xmlns:a16="http://schemas.microsoft.com/office/drawing/2014/main" id="{0A29E410-0ED0-4729-8302-D7B5023EC3F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7" name="Line 182">
          <a:extLst>
            <a:ext uri="{FF2B5EF4-FFF2-40B4-BE49-F238E27FC236}">
              <a16:creationId xmlns:a16="http://schemas.microsoft.com/office/drawing/2014/main" id="{E6052BB2-E5BA-44DB-BAF1-FE05900D0C9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8" name="Line 183">
          <a:extLst>
            <a:ext uri="{FF2B5EF4-FFF2-40B4-BE49-F238E27FC236}">
              <a16:creationId xmlns:a16="http://schemas.microsoft.com/office/drawing/2014/main" id="{BBD3B45A-E823-498A-8BE6-00B721DA918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59" name="Line 184">
          <a:extLst>
            <a:ext uri="{FF2B5EF4-FFF2-40B4-BE49-F238E27FC236}">
              <a16:creationId xmlns:a16="http://schemas.microsoft.com/office/drawing/2014/main" id="{61CAB604-DFD6-4D56-BC67-C55FFD1B205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0" name="Line 185">
          <a:extLst>
            <a:ext uri="{FF2B5EF4-FFF2-40B4-BE49-F238E27FC236}">
              <a16:creationId xmlns:a16="http://schemas.microsoft.com/office/drawing/2014/main" id="{AF717D0F-1FF7-4E1D-A617-3726FD69789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1" name="Line 186">
          <a:extLst>
            <a:ext uri="{FF2B5EF4-FFF2-40B4-BE49-F238E27FC236}">
              <a16:creationId xmlns:a16="http://schemas.microsoft.com/office/drawing/2014/main" id="{6E252681-8DB4-49B0-939D-DD3DB750E1E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2" name="Line 187">
          <a:extLst>
            <a:ext uri="{FF2B5EF4-FFF2-40B4-BE49-F238E27FC236}">
              <a16:creationId xmlns:a16="http://schemas.microsoft.com/office/drawing/2014/main" id="{F3E7457C-E0AE-4F8B-83B4-09711B0CE45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3" name="Line 46">
          <a:extLst>
            <a:ext uri="{FF2B5EF4-FFF2-40B4-BE49-F238E27FC236}">
              <a16:creationId xmlns:a16="http://schemas.microsoft.com/office/drawing/2014/main" id="{E884C1D7-019A-4F5C-82C8-65E94CFD18D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4" name="Line 47">
          <a:extLst>
            <a:ext uri="{FF2B5EF4-FFF2-40B4-BE49-F238E27FC236}">
              <a16:creationId xmlns:a16="http://schemas.microsoft.com/office/drawing/2014/main" id="{3055C552-1905-4EA9-9E6C-627549FE026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5" name="Line 48">
          <a:extLst>
            <a:ext uri="{FF2B5EF4-FFF2-40B4-BE49-F238E27FC236}">
              <a16:creationId xmlns:a16="http://schemas.microsoft.com/office/drawing/2014/main" id="{00E611D0-5675-4325-84CE-6CC6FA6B934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6" name="Line 49">
          <a:extLst>
            <a:ext uri="{FF2B5EF4-FFF2-40B4-BE49-F238E27FC236}">
              <a16:creationId xmlns:a16="http://schemas.microsoft.com/office/drawing/2014/main" id="{3C4CC6C1-A2BE-4E1D-B91E-021ED14397C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7" name="Line 50">
          <a:extLst>
            <a:ext uri="{FF2B5EF4-FFF2-40B4-BE49-F238E27FC236}">
              <a16:creationId xmlns:a16="http://schemas.microsoft.com/office/drawing/2014/main" id="{88C4EB10-68C7-49A3-ABEC-70BB94AD40F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8" name="Line 51">
          <a:extLst>
            <a:ext uri="{FF2B5EF4-FFF2-40B4-BE49-F238E27FC236}">
              <a16:creationId xmlns:a16="http://schemas.microsoft.com/office/drawing/2014/main" id="{63E5A537-D588-4F77-A865-688E3D01843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69" name="Line 182">
          <a:extLst>
            <a:ext uri="{FF2B5EF4-FFF2-40B4-BE49-F238E27FC236}">
              <a16:creationId xmlns:a16="http://schemas.microsoft.com/office/drawing/2014/main" id="{4229E0BA-C62F-441B-AE2D-E2AC390BD2D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0" name="Line 183">
          <a:extLst>
            <a:ext uri="{FF2B5EF4-FFF2-40B4-BE49-F238E27FC236}">
              <a16:creationId xmlns:a16="http://schemas.microsoft.com/office/drawing/2014/main" id="{30628A7B-5E2F-4383-AE7B-BB12D60C853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1" name="Line 184">
          <a:extLst>
            <a:ext uri="{FF2B5EF4-FFF2-40B4-BE49-F238E27FC236}">
              <a16:creationId xmlns:a16="http://schemas.microsoft.com/office/drawing/2014/main" id="{09CB713B-6D1A-4220-BD26-4D4B166B293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2" name="Line 185">
          <a:extLst>
            <a:ext uri="{FF2B5EF4-FFF2-40B4-BE49-F238E27FC236}">
              <a16:creationId xmlns:a16="http://schemas.microsoft.com/office/drawing/2014/main" id="{B9DAA8A9-D991-4FBE-96F2-30FB60AF802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3" name="Line 186">
          <a:extLst>
            <a:ext uri="{FF2B5EF4-FFF2-40B4-BE49-F238E27FC236}">
              <a16:creationId xmlns:a16="http://schemas.microsoft.com/office/drawing/2014/main" id="{0AF9C60A-923F-4715-B553-8317CDBF729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4" name="Line 187">
          <a:extLst>
            <a:ext uri="{FF2B5EF4-FFF2-40B4-BE49-F238E27FC236}">
              <a16:creationId xmlns:a16="http://schemas.microsoft.com/office/drawing/2014/main" id="{7CBFFA79-4684-4769-9114-B474EC610DB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5" name="Line 46">
          <a:extLst>
            <a:ext uri="{FF2B5EF4-FFF2-40B4-BE49-F238E27FC236}">
              <a16:creationId xmlns:a16="http://schemas.microsoft.com/office/drawing/2014/main" id="{E6C315F1-B54F-4277-9D5C-ACA46DA393C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6" name="Line 47">
          <a:extLst>
            <a:ext uri="{FF2B5EF4-FFF2-40B4-BE49-F238E27FC236}">
              <a16:creationId xmlns:a16="http://schemas.microsoft.com/office/drawing/2014/main" id="{B57ACC32-2A34-40F0-9F15-49DECFA9B62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7" name="Line 48">
          <a:extLst>
            <a:ext uri="{FF2B5EF4-FFF2-40B4-BE49-F238E27FC236}">
              <a16:creationId xmlns:a16="http://schemas.microsoft.com/office/drawing/2014/main" id="{7E36948C-2C31-4619-8DB4-1C872C6EB8E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8" name="Line 49">
          <a:extLst>
            <a:ext uri="{FF2B5EF4-FFF2-40B4-BE49-F238E27FC236}">
              <a16:creationId xmlns:a16="http://schemas.microsoft.com/office/drawing/2014/main" id="{F980753A-03D7-4E70-83C0-4889701E3B5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9" name="Line 50">
          <a:extLst>
            <a:ext uri="{FF2B5EF4-FFF2-40B4-BE49-F238E27FC236}">
              <a16:creationId xmlns:a16="http://schemas.microsoft.com/office/drawing/2014/main" id="{7898092D-76E0-49F8-9D28-B9DD1D0932C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0" name="Line 51">
          <a:extLst>
            <a:ext uri="{FF2B5EF4-FFF2-40B4-BE49-F238E27FC236}">
              <a16:creationId xmlns:a16="http://schemas.microsoft.com/office/drawing/2014/main" id="{57700F01-9141-4A12-AC23-3FD76ACF92B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1" name="Line 182">
          <a:extLst>
            <a:ext uri="{FF2B5EF4-FFF2-40B4-BE49-F238E27FC236}">
              <a16:creationId xmlns:a16="http://schemas.microsoft.com/office/drawing/2014/main" id="{518019BE-C1B7-4749-80CD-7169112671C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2" name="Line 183">
          <a:extLst>
            <a:ext uri="{FF2B5EF4-FFF2-40B4-BE49-F238E27FC236}">
              <a16:creationId xmlns:a16="http://schemas.microsoft.com/office/drawing/2014/main" id="{5D177EC1-E621-487B-A01D-D88316C6F96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3" name="Line 184">
          <a:extLst>
            <a:ext uri="{FF2B5EF4-FFF2-40B4-BE49-F238E27FC236}">
              <a16:creationId xmlns:a16="http://schemas.microsoft.com/office/drawing/2014/main" id="{B6D27DFE-AC47-4355-AAD7-38798DAA3C9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4" name="Line 185">
          <a:extLst>
            <a:ext uri="{FF2B5EF4-FFF2-40B4-BE49-F238E27FC236}">
              <a16:creationId xmlns:a16="http://schemas.microsoft.com/office/drawing/2014/main" id="{31A9A9B1-249F-4E85-B00A-48584369585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5" name="Line 186">
          <a:extLst>
            <a:ext uri="{FF2B5EF4-FFF2-40B4-BE49-F238E27FC236}">
              <a16:creationId xmlns:a16="http://schemas.microsoft.com/office/drawing/2014/main" id="{C1EF7E28-4DC7-4191-8E1A-09AA435D8FA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6" name="Line 187">
          <a:extLst>
            <a:ext uri="{FF2B5EF4-FFF2-40B4-BE49-F238E27FC236}">
              <a16:creationId xmlns:a16="http://schemas.microsoft.com/office/drawing/2014/main" id="{6E214973-B63C-4380-A0D8-FF49A37EBA8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7" name="Line 46">
          <a:extLst>
            <a:ext uri="{FF2B5EF4-FFF2-40B4-BE49-F238E27FC236}">
              <a16:creationId xmlns:a16="http://schemas.microsoft.com/office/drawing/2014/main" id="{32A50386-58D3-4AC0-B3AA-78BC7FCC839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8" name="Line 47">
          <a:extLst>
            <a:ext uri="{FF2B5EF4-FFF2-40B4-BE49-F238E27FC236}">
              <a16:creationId xmlns:a16="http://schemas.microsoft.com/office/drawing/2014/main" id="{A0412426-FD8C-4BDC-AA8E-B99E2E72C8F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89" name="Line 48">
          <a:extLst>
            <a:ext uri="{FF2B5EF4-FFF2-40B4-BE49-F238E27FC236}">
              <a16:creationId xmlns:a16="http://schemas.microsoft.com/office/drawing/2014/main" id="{5B00CDFF-F2F5-4859-99B0-E5103C2DCCD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0" name="Line 49">
          <a:extLst>
            <a:ext uri="{FF2B5EF4-FFF2-40B4-BE49-F238E27FC236}">
              <a16:creationId xmlns:a16="http://schemas.microsoft.com/office/drawing/2014/main" id="{DA841063-1425-4576-9309-D5BE406DE7D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1" name="Line 50">
          <a:extLst>
            <a:ext uri="{FF2B5EF4-FFF2-40B4-BE49-F238E27FC236}">
              <a16:creationId xmlns:a16="http://schemas.microsoft.com/office/drawing/2014/main" id="{3ED4F995-7D97-4097-9E85-B7F37C55DF9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2" name="Line 51">
          <a:extLst>
            <a:ext uri="{FF2B5EF4-FFF2-40B4-BE49-F238E27FC236}">
              <a16:creationId xmlns:a16="http://schemas.microsoft.com/office/drawing/2014/main" id="{6A12E6BF-3321-48C5-B3C2-263430442D9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3" name="Line 182">
          <a:extLst>
            <a:ext uri="{FF2B5EF4-FFF2-40B4-BE49-F238E27FC236}">
              <a16:creationId xmlns:a16="http://schemas.microsoft.com/office/drawing/2014/main" id="{A329D1BE-4EE9-455F-BD6E-435DCCF2972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4" name="Line 183">
          <a:extLst>
            <a:ext uri="{FF2B5EF4-FFF2-40B4-BE49-F238E27FC236}">
              <a16:creationId xmlns:a16="http://schemas.microsoft.com/office/drawing/2014/main" id="{AB3EBCD4-D97C-40E2-8205-61999928CD8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5" name="Line 184">
          <a:extLst>
            <a:ext uri="{FF2B5EF4-FFF2-40B4-BE49-F238E27FC236}">
              <a16:creationId xmlns:a16="http://schemas.microsoft.com/office/drawing/2014/main" id="{452D6B68-2C0B-4E54-BBA6-77756AF0167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6" name="Line 185">
          <a:extLst>
            <a:ext uri="{FF2B5EF4-FFF2-40B4-BE49-F238E27FC236}">
              <a16:creationId xmlns:a16="http://schemas.microsoft.com/office/drawing/2014/main" id="{56A1B201-BCD3-450B-97D2-1BB28D67103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7" name="Line 186">
          <a:extLst>
            <a:ext uri="{FF2B5EF4-FFF2-40B4-BE49-F238E27FC236}">
              <a16:creationId xmlns:a16="http://schemas.microsoft.com/office/drawing/2014/main" id="{BEF4D615-5D08-4EC7-BD4D-A0267774FF3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8" name="Line 187">
          <a:extLst>
            <a:ext uri="{FF2B5EF4-FFF2-40B4-BE49-F238E27FC236}">
              <a16:creationId xmlns:a16="http://schemas.microsoft.com/office/drawing/2014/main" id="{56CE755F-5639-4765-9BEC-5073C873202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99" name="Line 46">
          <a:extLst>
            <a:ext uri="{FF2B5EF4-FFF2-40B4-BE49-F238E27FC236}">
              <a16:creationId xmlns:a16="http://schemas.microsoft.com/office/drawing/2014/main" id="{380E80C2-C6F3-4698-AE37-85D9F91EF0D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0" name="Line 47">
          <a:extLst>
            <a:ext uri="{FF2B5EF4-FFF2-40B4-BE49-F238E27FC236}">
              <a16:creationId xmlns:a16="http://schemas.microsoft.com/office/drawing/2014/main" id="{2DDA6FFF-C075-4D62-AE92-0A77302DD0D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1" name="Line 48">
          <a:extLst>
            <a:ext uri="{FF2B5EF4-FFF2-40B4-BE49-F238E27FC236}">
              <a16:creationId xmlns:a16="http://schemas.microsoft.com/office/drawing/2014/main" id="{7203A4BA-8126-40C3-A955-37E7721DFD6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2" name="Line 49">
          <a:extLst>
            <a:ext uri="{FF2B5EF4-FFF2-40B4-BE49-F238E27FC236}">
              <a16:creationId xmlns:a16="http://schemas.microsoft.com/office/drawing/2014/main" id="{171F5862-02A2-4070-A539-DDE79D1EDAE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3" name="Line 50">
          <a:extLst>
            <a:ext uri="{FF2B5EF4-FFF2-40B4-BE49-F238E27FC236}">
              <a16:creationId xmlns:a16="http://schemas.microsoft.com/office/drawing/2014/main" id="{C87CE10E-7D90-4A95-8038-7B3926F307F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4" name="Line 51">
          <a:extLst>
            <a:ext uri="{FF2B5EF4-FFF2-40B4-BE49-F238E27FC236}">
              <a16:creationId xmlns:a16="http://schemas.microsoft.com/office/drawing/2014/main" id="{F8D19E76-0DB2-43BF-8D01-B261BE42678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5" name="Line 182">
          <a:extLst>
            <a:ext uri="{FF2B5EF4-FFF2-40B4-BE49-F238E27FC236}">
              <a16:creationId xmlns:a16="http://schemas.microsoft.com/office/drawing/2014/main" id="{BF1A6B47-3F10-4BC8-9F43-E144C28CE8D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6" name="Line 183">
          <a:extLst>
            <a:ext uri="{FF2B5EF4-FFF2-40B4-BE49-F238E27FC236}">
              <a16:creationId xmlns:a16="http://schemas.microsoft.com/office/drawing/2014/main" id="{70E836A8-C4BA-42C7-8C0C-AB6D3A17A58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7" name="Line 184">
          <a:extLst>
            <a:ext uri="{FF2B5EF4-FFF2-40B4-BE49-F238E27FC236}">
              <a16:creationId xmlns:a16="http://schemas.microsoft.com/office/drawing/2014/main" id="{300D6E92-57CA-4294-A3A6-62F3804CA11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8" name="Line 185">
          <a:extLst>
            <a:ext uri="{FF2B5EF4-FFF2-40B4-BE49-F238E27FC236}">
              <a16:creationId xmlns:a16="http://schemas.microsoft.com/office/drawing/2014/main" id="{2AA20DB6-3734-43B4-8C26-F7DD3695E41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09" name="Line 186">
          <a:extLst>
            <a:ext uri="{FF2B5EF4-FFF2-40B4-BE49-F238E27FC236}">
              <a16:creationId xmlns:a16="http://schemas.microsoft.com/office/drawing/2014/main" id="{17506842-6B3B-479E-865A-614506A3187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0" name="Line 187">
          <a:extLst>
            <a:ext uri="{FF2B5EF4-FFF2-40B4-BE49-F238E27FC236}">
              <a16:creationId xmlns:a16="http://schemas.microsoft.com/office/drawing/2014/main" id="{DF2FF106-BDC5-4275-872E-3CF1D730F9D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1" name="Line 46">
          <a:extLst>
            <a:ext uri="{FF2B5EF4-FFF2-40B4-BE49-F238E27FC236}">
              <a16:creationId xmlns:a16="http://schemas.microsoft.com/office/drawing/2014/main" id="{9A60C95B-E5ED-41DA-B190-437FC56AA01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2" name="Line 47">
          <a:extLst>
            <a:ext uri="{FF2B5EF4-FFF2-40B4-BE49-F238E27FC236}">
              <a16:creationId xmlns:a16="http://schemas.microsoft.com/office/drawing/2014/main" id="{912018D0-D11A-4571-A977-40116A60AE2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3" name="Line 48">
          <a:extLst>
            <a:ext uri="{FF2B5EF4-FFF2-40B4-BE49-F238E27FC236}">
              <a16:creationId xmlns:a16="http://schemas.microsoft.com/office/drawing/2014/main" id="{63137ED3-D2A0-4F1D-9FC9-7604B6BFACD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4" name="Line 49">
          <a:extLst>
            <a:ext uri="{FF2B5EF4-FFF2-40B4-BE49-F238E27FC236}">
              <a16:creationId xmlns:a16="http://schemas.microsoft.com/office/drawing/2014/main" id="{0673D777-7078-426E-AC40-20F76070FE0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5" name="Line 50">
          <a:extLst>
            <a:ext uri="{FF2B5EF4-FFF2-40B4-BE49-F238E27FC236}">
              <a16:creationId xmlns:a16="http://schemas.microsoft.com/office/drawing/2014/main" id="{16DE0B61-3237-45EC-83F2-B145211798D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6" name="Line 51">
          <a:extLst>
            <a:ext uri="{FF2B5EF4-FFF2-40B4-BE49-F238E27FC236}">
              <a16:creationId xmlns:a16="http://schemas.microsoft.com/office/drawing/2014/main" id="{EAD2342E-A905-4DDA-B3C9-A56C6C97F83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7" name="Line 182">
          <a:extLst>
            <a:ext uri="{FF2B5EF4-FFF2-40B4-BE49-F238E27FC236}">
              <a16:creationId xmlns:a16="http://schemas.microsoft.com/office/drawing/2014/main" id="{AE43B7B3-649C-485F-867A-91C480856D7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8" name="Line 183">
          <a:extLst>
            <a:ext uri="{FF2B5EF4-FFF2-40B4-BE49-F238E27FC236}">
              <a16:creationId xmlns:a16="http://schemas.microsoft.com/office/drawing/2014/main" id="{6A47D2B6-B7B8-4630-83A5-660548327C6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19" name="Line 184">
          <a:extLst>
            <a:ext uri="{FF2B5EF4-FFF2-40B4-BE49-F238E27FC236}">
              <a16:creationId xmlns:a16="http://schemas.microsoft.com/office/drawing/2014/main" id="{F5D99947-7037-4971-A39D-4EE261C3495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0" name="Line 185">
          <a:extLst>
            <a:ext uri="{FF2B5EF4-FFF2-40B4-BE49-F238E27FC236}">
              <a16:creationId xmlns:a16="http://schemas.microsoft.com/office/drawing/2014/main" id="{B26E6732-0AFC-4E0E-9F5F-BB67CE9DD4D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1" name="Line 186">
          <a:extLst>
            <a:ext uri="{FF2B5EF4-FFF2-40B4-BE49-F238E27FC236}">
              <a16:creationId xmlns:a16="http://schemas.microsoft.com/office/drawing/2014/main" id="{41D0ED5B-302A-4D45-B84E-8DB7107EEF9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2" name="Line 187">
          <a:extLst>
            <a:ext uri="{FF2B5EF4-FFF2-40B4-BE49-F238E27FC236}">
              <a16:creationId xmlns:a16="http://schemas.microsoft.com/office/drawing/2014/main" id="{06525BD4-709E-4AFD-BC73-321B084F913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3" name="Line 46">
          <a:extLst>
            <a:ext uri="{FF2B5EF4-FFF2-40B4-BE49-F238E27FC236}">
              <a16:creationId xmlns:a16="http://schemas.microsoft.com/office/drawing/2014/main" id="{381E8882-82A6-4F60-9C7C-08418060948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4" name="Line 47">
          <a:extLst>
            <a:ext uri="{FF2B5EF4-FFF2-40B4-BE49-F238E27FC236}">
              <a16:creationId xmlns:a16="http://schemas.microsoft.com/office/drawing/2014/main" id="{8B06F7C0-4F6C-4A00-8A34-1C100EC964A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5" name="Line 48">
          <a:extLst>
            <a:ext uri="{FF2B5EF4-FFF2-40B4-BE49-F238E27FC236}">
              <a16:creationId xmlns:a16="http://schemas.microsoft.com/office/drawing/2014/main" id="{E62ECA2F-F66C-43E6-AB59-64632C21C11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6" name="Line 49">
          <a:extLst>
            <a:ext uri="{FF2B5EF4-FFF2-40B4-BE49-F238E27FC236}">
              <a16:creationId xmlns:a16="http://schemas.microsoft.com/office/drawing/2014/main" id="{DD8AF6F1-D5CF-4FE9-8F56-4F4610048BD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7" name="Line 50">
          <a:extLst>
            <a:ext uri="{FF2B5EF4-FFF2-40B4-BE49-F238E27FC236}">
              <a16:creationId xmlns:a16="http://schemas.microsoft.com/office/drawing/2014/main" id="{AC85EB8C-D864-4D93-8B8B-6ECF9D5A327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8" name="Line 51">
          <a:extLst>
            <a:ext uri="{FF2B5EF4-FFF2-40B4-BE49-F238E27FC236}">
              <a16:creationId xmlns:a16="http://schemas.microsoft.com/office/drawing/2014/main" id="{03E59E16-F3EC-4E7F-8B87-89C9F3A1A9C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29" name="Line 182">
          <a:extLst>
            <a:ext uri="{FF2B5EF4-FFF2-40B4-BE49-F238E27FC236}">
              <a16:creationId xmlns:a16="http://schemas.microsoft.com/office/drawing/2014/main" id="{7B334389-D370-4866-B017-2F65FFEF813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0" name="Line 183">
          <a:extLst>
            <a:ext uri="{FF2B5EF4-FFF2-40B4-BE49-F238E27FC236}">
              <a16:creationId xmlns:a16="http://schemas.microsoft.com/office/drawing/2014/main" id="{4D824DF0-EDA7-4CBE-A053-B7CA49017B4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1" name="Line 184">
          <a:extLst>
            <a:ext uri="{FF2B5EF4-FFF2-40B4-BE49-F238E27FC236}">
              <a16:creationId xmlns:a16="http://schemas.microsoft.com/office/drawing/2014/main" id="{ABB949ED-6E7A-496F-AF7F-2B937D5C3A4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2" name="Line 185">
          <a:extLst>
            <a:ext uri="{FF2B5EF4-FFF2-40B4-BE49-F238E27FC236}">
              <a16:creationId xmlns:a16="http://schemas.microsoft.com/office/drawing/2014/main" id="{194BFC29-F1DF-4D3E-9967-0A2542F51BC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3" name="Line 186">
          <a:extLst>
            <a:ext uri="{FF2B5EF4-FFF2-40B4-BE49-F238E27FC236}">
              <a16:creationId xmlns:a16="http://schemas.microsoft.com/office/drawing/2014/main" id="{27CDB0CB-1B9D-4E6E-B9BB-17195C2369C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4" name="Line 187">
          <a:extLst>
            <a:ext uri="{FF2B5EF4-FFF2-40B4-BE49-F238E27FC236}">
              <a16:creationId xmlns:a16="http://schemas.microsoft.com/office/drawing/2014/main" id="{AF2E45E6-5A4C-4136-BD5B-93C5AB63198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5" name="Line 46">
          <a:extLst>
            <a:ext uri="{FF2B5EF4-FFF2-40B4-BE49-F238E27FC236}">
              <a16:creationId xmlns:a16="http://schemas.microsoft.com/office/drawing/2014/main" id="{879857EA-FCE4-402B-B1DE-91F35E29C4D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6" name="Line 47">
          <a:extLst>
            <a:ext uri="{FF2B5EF4-FFF2-40B4-BE49-F238E27FC236}">
              <a16:creationId xmlns:a16="http://schemas.microsoft.com/office/drawing/2014/main" id="{1475420F-7E78-4D3D-B71D-09E74DCF943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7" name="Line 48">
          <a:extLst>
            <a:ext uri="{FF2B5EF4-FFF2-40B4-BE49-F238E27FC236}">
              <a16:creationId xmlns:a16="http://schemas.microsoft.com/office/drawing/2014/main" id="{E10E2395-8E14-4F40-B379-AD2089CD84E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8" name="Line 49">
          <a:extLst>
            <a:ext uri="{FF2B5EF4-FFF2-40B4-BE49-F238E27FC236}">
              <a16:creationId xmlns:a16="http://schemas.microsoft.com/office/drawing/2014/main" id="{00A2976E-CE4E-4087-8C72-F8129747445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39" name="Line 50">
          <a:extLst>
            <a:ext uri="{FF2B5EF4-FFF2-40B4-BE49-F238E27FC236}">
              <a16:creationId xmlns:a16="http://schemas.microsoft.com/office/drawing/2014/main" id="{AD9BEA8A-BBCB-41DF-BA78-F1F6D4E6C0D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0" name="Line 51">
          <a:extLst>
            <a:ext uri="{FF2B5EF4-FFF2-40B4-BE49-F238E27FC236}">
              <a16:creationId xmlns:a16="http://schemas.microsoft.com/office/drawing/2014/main" id="{8D67D19E-B20E-475C-B08D-97F11F5569C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1" name="Line 182">
          <a:extLst>
            <a:ext uri="{FF2B5EF4-FFF2-40B4-BE49-F238E27FC236}">
              <a16:creationId xmlns:a16="http://schemas.microsoft.com/office/drawing/2014/main" id="{D72E7557-2696-4469-B01B-DB18061AF2D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2" name="Line 183">
          <a:extLst>
            <a:ext uri="{FF2B5EF4-FFF2-40B4-BE49-F238E27FC236}">
              <a16:creationId xmlns:a16="http://schemas.microsoft.com/office/drawing/2014/main" id="{F52DBFCA-CC20-4A5D-96FB-BA4422892F6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3" name="Line 184">
          <a:extLst>
            <a:ext uri="{FF2B5EF4-FFF2-40B4-BE49-F238E27FC236}">
              <a16:creationId xmlns:a16="http://schemas.microsoft.com/office/drawing/2014/main" id="{D1AA5A50-47B3-4EA4-AB10-184EF724FD8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4" name="Line 185">
          <a:extLst>
            <a:ext uri="{FF2B5EF4-FFF2-40B4-BE49-F238E27FC236}">
              <a16:creationId xmlns:a16="http://schemas.microsoft.com/office/drawing/2014/main" id="{A549981A-EA79-4680-9D94-097FEAC3C7A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5" name="Line 186">
          <a:extLst>
            <a:ext uri="{FF2B5EF4-FFF2-40B4-BE49-F238E27FC236}">
              <a16:creationId xmlns:a16="http://schemas.microsoft.com/office/drawing/2014/main" id="{06504ED3-0A57-48BF-BF60-33B53E281E7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6" name="Line 187">
          <a:extLst>
            <a:ext uri="{FF2B5EF4-FFF2-40B4-BE49-F238E27FC236}">
              <a16:creationId xmlns:a16="http://schemas.microsoft.com/office/drawing/2014/main" id="{FE6C2BB9-2F18-4ED4-9ACF-EA6457F2E0A8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7" name="Line 46">
          <a:extLst>
            <a:ext uri="{FF2B5EF4-FFF2-40B4-BE49-F238E27FC236}">
              <a16:creationId xmlns:a16="http://schemas.microsoft.com/office/drawing/2014/main" id="{80C8D937-4A74-4E73-80D3-81C5E61EAC5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8" name="Line 47">
          <a:extLst>
            <a:ext uri="{FF2B5EF4-FFF2-40B4-BE49-F238E27FC236}">
              <a16:creationId xmlns:a16="http://schemas.microsoft.com/office/drawing/2014/main" id="{B23283AE-1B49-4DFC-9F88-A0B786C2E3B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49" name="Line 48">
          <a:extLst>
            <a:ext uri="{FF2B5EF4-FFF2-40B4-BE49-F238E27FC236}">
              <a16:creationId xmlns:a16="http://schemas.microsoft.com/office/drawing/2014/main" id="{AB3881C9-5D11-4CE6-B5E1-6CADA9B90589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0" name="Line 49">
          <a:extLst>
            <a:ext uri="{FF2B5EF4-FFF2-40B4-BE49-F238E27FC236}">
              <a16:creationId xmlns:a16="http://schemas.microsoft.com/office/drawing/2014/main" id="{C54A11DF-AB33-40F0-ADD4-270C36771DC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1" name="Line 50">
          <a:extLst>
            <a:ext uri="{FF2B5EF4-FFF2-40B4-BE49-F238E27FC236}">
              <a16:creationId xmlns:a16="http://schemas.microsoft.com/office/drawing/2014/main" id="{49056EEF-A041-49F9-8804-3A83CEEF790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2" name="Line 51">
          <a:extLst>
            <a:ext uri="{FF2B5EF4-FFF2-40B4-BE49-F238E27FC236}">
              <a16:creationId xmlns:a16="http://schemas.microsoft.com/office/drawing/2014/main" id="{79FEB61A-3B17-4D17-BE0D-26A4679C630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3" name="Line 182">
          <a:extLst>
            <a:ext uri="{FF2B5EF4-FFF2-40B4-BE49-F238E27FC236}">
              <a16:creationId xmlns:a16="http://schemas.microsoft.com/office/drawing/2014/main" id="{CB218CC4-01E9-404E-B8ED-3813781EFFF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4" name="Line 183">
          <a:extLst>
            <a:ext uri="{FF2B5EF4-FFF2-40B4-BE49-F238E27FC236}">
              <a16:creationId xmlns:a16="http://schemas.microsoft.com/office/drawing/2014/main" id="{08AEE95F-CFC6-466E-868F-0CFE2AC9B15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5" name="Line 184">
          <a:extLst>
            <a:ext uri="{FF2B5EF4-FFF2-40B4-BE49-F238E27FC236}">
              <a16:creationId xmlns:a16="http://schemas.microsoft.com/office/drawing/2014/main" id="{DD7D4831-2213-47F5-AD52-12BC884DAC9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6" name="Line 185">
          <a:extLst>
            <a:ext uri="{FF2B5EF4-FFF2-40B4-BE49-F238E27FC236}">
              <a16:creationId xmlns:a16="http://schemas.microsoft.com/office/drawing/2014/main" id="{78D86B92-4E97-4913-A5FF-DEBDE69ED61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7" name="Line 186">
          <a:extLst>
            <a:ext uri="{FF2B5EF4-FFF2-40B4-BE49-F238E27FC236}">
              <a16:creationId xmlns:a16="http://schemas.microsoft.com/office/drawing/2014/main" id="{2DC468E1-125B-47CA-B27C-CD35E73EBB1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8" name="Line 187">
          <a:extLst>
            <a:ext uri="{FF2B5EF4-FFF2-40B4-BE49-F238E27FC236}">
              <a16:creationId xmlns:a16="http://schemas.microsoft.com/office/drawing/2014/main" id="{EC3C90A5-24BD-465D-A25E-665AED32F75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59" name="Line 46">
          <a:extLst>
            <a:ext uri="{FF2B5EF4-FFF2-40B4-BE49-F238E27FC236}">
              <a16:creationId xmlns:a16="http://schemas.microsoft.com/office/drawing/2014/main" id="{8BA4A5B8-B5EF-440A-999F-033088CDE2B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0" name="Line 47">
          <a:extLst>
            <a:ext uri="{FF2B5EF4-FFF2-40B4-BE49-F238E27FC236}">
              <a16:creationId xmlns:a16="http://schemas.microsoft.com/office/drawing/2014/main" id="{74A02B4E-8AEE-4C90-867D-353D9FCC874C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1" name="Line 48">
          <a:extLst>
            <a:ext uri="{FF2B5EF4-FFF2-40B4-BE49-F238E27FC236}">
              <a16:creationId xmlns:a16="http://schemas.microsoft.com/office/drawing/2014/main" id="{337A8C81-815F-4663-B186-4B808494DDD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2" name="Line 49">
          <a:extLst>
            <a:ext uri="{FF2B5EF4-FFF2-40B4-BE49-F238E27FC236}">
              <a16:creationId xmlns:a16="http://schemas.microsoft.com/office/drawing/2014/main" id="{BBA7B61C-144F-4DD4-BC08-1BA4898BAE9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3" name="Line 50">
          <a:extLst>
            <a:ext uri="{FF2B5EF4-FFF2-40B4-BE49-F238E27FC236}">
              <a16:creationId xmlns:a16="http://schemas.microsoft.com/office/drawing/2014/main" id="{AFBBA59E-4FAA-4D12-888F-ADF341D4B2A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4" name="Line 51">
          <a:extLst>
            <a:ext uri="{FF2B5EF4-FFF2-40B4-BE49-F238E27FC236}">
              <a16:creationId xmlns:a16="http://schemas.microsoft.com/office/drawing/2014/main" id="{7256BB7C-3771-4E14-8D74-E4FBC8DD1E0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5" name="Line 182">
          <a:extLst>
            <a:ext uri="{FF2B5EF4-FFF2-40B4-BE49-F238E27FC236}">
              <a16:creationId xmlns:a16="http://schemas.microsoft.com/office/drawing/2014/main" id="{3DF6663F-49D3-4C29-97CC-21A4E38E19C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6" name="Line 183">
          <a:extLst>
            <a:ext uri="{FF2B5EF4-FFF2-40B4-BE49-F238E27FC236}">
              <a16:creationId xmlns:a16="http://schemas.microsoft.com/office/drawing/2014/main" id="{992F2D16-DAC5-43DC-8E8C-975D19886B9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7" name="Line 184">
          <a:extLst>
            <a:ext uri="{FF2B5EF4-FFF2-40B4-BE49-F238E27FC236}">
              <a16:creationId xmlns:a16="http://schemas.microsoft.com/office/drawing/2014/main" id="{F29A5564-159A-4945-9C86-120E470224C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8" name="Line 185">
          <a:extLst>
            <a:ext uri="{FF2B5EF4-FFF2-40B4-BE49-F238E27FC236}">
              <a16:creationId xmlns:a16="http://schemas.microsoft.com/office/drawing/2014/main" id="{69299EAB-3CAA-41FB-B64A-BA5A69DDCB7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69" name="Line 186">
          <a:extLst>
            <a:ext uri="{FF2B5EF4-FFF2-40B4-BE49-F238E27FC236}">
              <a16:creationId xmlns:a16="http://schemas.microsoft.com/office/drawing/2014/main" id="{D8A23E27-A424-46DB-A27F-71F44CFB5801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0" name="Line 187">
          <a:extLst>
            <a:ext uri="{FF2B5EF4-FFF2-40B4-BE49-F238E27FC236}">
              <a16:creationId xmlns:a16="http://schemas.microsoft.com/office/drawing/2014/main" id="{6A991A90-C540-4D75-9818-8F22B1B6E0D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1" name="Line 46">
          <a:extLst>
            <a:ext uri="{FF2B5EF4-FFF2-40B4-BE49-F238E27FC236}">
              <a16:creationId xmlns:a16="http://schemas.microsoft.com/office/drawing/2014/main" id="{F5B7D02B-DA6F-489F-A723-E265D702B27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2" name="Line 47">
          <a:extLst>
            <a:ext uri="{FF2B5EF4-FFF2-40B4-BE49-F238E27FC236}">
              <a16:creationId xmlns:a16="http://schemas.microsoft.com/office/drawing/2014/main" id="{398BAEE8-0AB2-4107-B354-B9E4119C4B5F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3" name="Line 48">
          <a:extLst>
            <a:ext uri="{FF2B5EF4-FFF2-40B4-BE49-F238E27FC236}">
              <a16:creationId xmlns:a16="http://schemas.microsoft.com/office/drawing/2014/main" id="{E6499DC4-280B-4E67-A73A-DCA4C68F7F02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4" name="Line 49">
          <a:extLst>
            <a:ext uri="{FF2B5EF4-FFF2-40B4-BE49-F238E27FC236}">
              <a16:creationId xmlns:a16="http://schemas.microsoft.com/office/drawing/2014/main" id="{5271F894-5755-4FDB-BA20-699917A42DC6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5" name="Line 50">
          <a:extLst>
            <a:ext uri="{FF2B5EF4-FFF2-40B4-BE49-F238E27FC236}">
              <a16:creationId xmlns:a16="http://schemas.microsoft.com/office/drawing/2014/main" id="{75159E53-678D-4369-8617-9DB97D1B4A5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6" name="Line 51">
          <a:extLst>
            <a:ext uri="{FF2B5EF4-FFF2-40B4-BE49-F238E27FC236}">
              <a16:creationId xmlns:a16="http://schemas.microsoft.com/office/drawing/2014/main" id="{023EE901-BAA1-4489-8319-7F77BCEFA56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7" name="Line 182">
          <a:extLst>
            <a:ext uri="{FF2B5EF4-FFF2-40B4-BE49-F238E27FC236}">
              <a16:creationId xmlns:a16="http://schemas.microsoft.com/office/drawing/2014/main" id="{8AADFC44-0420-4272-8389-A9DB454C8D6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8" name="Line 183">
          <a:extLst>
            <a:ext uri="{FF2B5EF4-FFF2-40B4-BE49-F238E27FC236}">
              <a16:creationId xmlns:a16="http://schemas.microsoft.com/office/drawing/2014/main" id="{0B1937E2-F68C-439C-AEA4-D37BDDD1F7D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9" name="Line 184">
          <a:extLst>
            <a:ext uri="{FF2B5EF4-FFF2-40B4-BE49-F238E27FC236}">
              <a16:creationId xmlns:a16="http://schemas.microsoft.com/office/drawing/2014/main" id="{F973D8F1-40C8-4914-A8B9-84FED74FF0E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0" name="Line 185">
          <a:extLst>
            <a:ext uri="{FF2B5EF4-FFF2-40B4-BE49-F238E27FC236}">
              <a16:creationId xmlns:a16="http://schemas.microsoft.com/office/drawing/2014/main" id="{E5DDF3BA-347A-4C28-B4D1-CE168E35333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1" name="Line 186">
          <a:extLst>
            <a:ext uri="{FF2B5EF4-FFF2-40B4-BE49-F238E27FC236}">
              <a16:creationId xmlns:a16="http://schemas.microsoft.com/office/drawing/2014/main" id="{7CCABB16-DC94-4BCA-B699-CF014FC1742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2" name="Line 187">
          <a:extLst>
            <a:ext uri="{FF2B5EF4-FFF2-40B4-BE49-F238E27FC236}">
              <a16:creationId xmlns:a16="http://schemas.microsoft.com/office/drawing/2014/main" id="{BBC9431C-CFC8-4129-AB0B-A6632E1B4653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3" name="Line 46">
          <a:extLst>
            <a:ext uri="{FF2B5EF4-FFF2-40B4-BE49-F238E27FC236}">
              <a16:creationId xmlns:a16="http://schemas.microsoft.com/office/drawing/2014/main" id="{C9F5B876-4913-4BBC-89D7-F984A4286100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4" name="Line 47">
          <a:extLst>
            <a:ext uri="{FF2B5EF4-FFF2-40B4-BE49-F238E27FC236}">
              <a16:creationId xmlns:a16="http://schemas.microsoft.com/office/drawing/2014/main" id="{536EF7CD-49E7-4F8C-BCFD-CD9622C62F15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5" name="Line 48">
          <a:extLst>
            <a:ext uri="{FF2B5EF4-FFF2-40B4-BE49-F238E27FC236}">
              <a16:creationId xmlns:a16="http://schemas.microsoft.com/office/drawing/2014/main" id="{09F38B28-EFE3-4302-BDF1-5D3DE6EE5AC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6" name="Line 49">
          <a:extLst>
            <a:ext uri="{FF2B5EF4-FFF2-40B4-BE49-F238E27FC236}">
              <a16:creationId xmlns:a16="http://schemas.microsoft.com/office/drawing/2014/main" id="{B9CB000B-3B88-427C-8599-1E1AB6F024F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7" name="Line 50">
          <a:extLst>
            <a:ext uri="{FF2B5EF4-FFF2-40B4-BE49-F238E27FC236}">
              <a16:creationId xmlns:a16="http://schemas.microsoft.com/office/drawing/2014/main" id="{C5CCD043-341A-4631-BD57-73714AA240AB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8" name="Line 51">
          <a:extLst>
            <a:ext uri="{FF2B5EF4-FFF2-40B4-BE49-F238E27FC236}">
              <a16:creationId xmlns:a16="http://schemas.microsoft.com/office/drawing/2014/main" id="{0D75CA0D-E180-465C-8BAE-2593DD1C904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89" name="Line 182">
          <a:extLst>
            <a:ext uri="{FF2B5EF4-FFF2-40B4-BE49-F238E27FC236}">
              <a16:creationId xmlns:a16="http://schemas.microsoft.com/office/drawing/2014/main" id="{5FF2760D-02C9-4E51-9013-0ACA85FB3924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0" name="Line 183">
          <a:extLst>
            <a:ext uri="{FF2B5EF4-FFF2-40B4-BE49-F238E27FC236}">
              <a16:creationId xmlns:a16="http://schemas.microsoft.com/office/drawing/2014/main" id="{70ECB9B0-2B33-423E-8E93-F35192BA957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1" name="Line 184">
          <a:extLst>
            <a:ext uri="{FF2B5EF4-FFF2-40B4-BE49-F238E27FC236}">
              <a16:creationId xmlns:a16="http://schemas.microsoft.com/office/drawing/2014/main" id="{E3B77290-9E80-4DEC-AF50-AE97B69FB7CE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2" name="Line 185">
          <a:extLst>
            <a:ext uri="{FF2B5EF4-FFF2-40B4-BE49-F238E27FC236}">
              <a16:creationId xmlns:a16="http://schemas.microsoft.com/office/drawing/2014/main" id="{F6BB02D1-87F5-431A-BF5D-9E53678AE80A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3" name="Line 186">
          <a:extLst>
            <a:ext uri="{FF2B5EF4-FFF2-40B4-BE49-F238E27FC236}">
              <a16:creationId xmlns:a16="http://schemas.microsoft.com/office/drawing/2014/main" id="{025A97D2-36F3-4303-98F3-A21F22D33017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94" name="Line 187">
          <a:extLst>
            <a:ext uri="{FF2B5EF4-FFF2-40B4-BE49-F238E27FC236}">
              <a16:creationId xmlns:a16="http://schemas.microsoft.com/office/drawing/2014/main" id="{5C31475E-6EF8-454D-9E85-96990998DBDD}"/>
            </a:ext>
          </a:extLst>
        </xdr:cNvPr>
        <xdr:cNvSpPr>
          <a:spLocks noChangeShapeType="1"/>
        </xdr:cNvSpPr>
      </xdr:nvSpPr>
      <xdr:spPr bwMode="auto">
        <a:xfrm>
          <a:off x="10925175" y="1935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5" name="Line 46">
          <a:extLst>
            <a:ext uri="{FF2B5EF4-FFF2-40B4-BE49-F238E27FC236}">
              <a16:creationId xmlns:a16="http://schemas.microsoft.com/office/drawing/2014/main" id="{E0FD2AD9-28F8-4AFA-BA77-F26CBF70C92D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6" name="Line 47">
          <a:extLst>
            <a:ext uri="{FF2B5EF4-FFF2-40B4-BE49-F238E27FC236}">
              <a16:creationId xmlns:a16="http://schemas.microsoft.com/office/drawing/2014/main" id="{C18F8349-CAE7-4CE2-A6AC-B399783A4ADA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7" name="Line 48">
          <a:extLst>
            <a:ext uri="{FF2B5EF4-FFF2-40B4-BE49-F238E27FC236}">
              <a16:creationId xmlns:a16="http://schemas.microsoft.com/office/drawing/2014/main" id="{AEC2BBD1-2A60-43DD-B9DF-26768AB812DE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8" name="Line 49">
          <a:extLst>
            <a:ext uri="{FF2B5EF4-FFF2-40B4-BE49-F238E27FC236}">
              <a16:creationId xmlns:a16="http://schemas.microsoft.com/office/drawing/2014/main" id="{53948EF0-D59C-47EA-A20F-BD950C9F943F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299" name="Line 50">
          <a:extLst>
            <a:ext uri="{FF2B5EF4-FFF2-40B4-BE49-F238E27FC236}">
              <a16:creationId xmlns:a16="http://schemas.microsoft.com/office/drawing/2014/main" id="{0BE4FCC8-FAAD-465E-BCB6-3E99682C4777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0" name="Line 51">
          <a:extLst>
            <a:ext uri="{FF2B5EF4-FFF2-40B4-BE49-F238E27FC236}">
              <a16:creationId xmlns:a16="http://schemas.microsoft.com/office/drawing/2014/main" id="{E605EFA7-D510-4FE2-96F6-5BB56216554F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1" name="Line 182">
          <a:extLst>
            <a:ext uri="{FF2B5EF4-FFF2-40B4-BE49-F238E27FC236}">
              <a16:creationId xmlns:a16="http://schemas.microsoft.com/office/drawing/2014/main" id="{A42C5B9F-DB9C-4CD8-BF50-3A988B0C34F3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2" name="Line 183">
          <a:extLst>
            <a:ext uri="{FF2B5EF4-FFF2-40B4-BE49-F238E27FC236}">
              <a16:creationId xmlns:a16="http://schemas.microsoft.com/office/drawing/2014/main" id="{95F228F4-8D8C-4518-A61A-E260E88E1294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3" name="Line 184">
          <a:extLst>
            <a:ext uri="{FF2B5EF4-FFF2-40B4-BE49-F238E27FC236}">
              <a16:creationId xmlns:a16="http://schemas.microsoft.com/office/drawing/2014/main" id="{33866D42-6663-4D4E-9C82-7C3904D3C1C9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4" name="Line 185">
          <a:extLst>
            <a:ext uri="{FF2B5EF4-FFF2-40B4-BE49-F238E27FC236}">
              <a16:creationId xmlns:a16="http://schemas.microsoft.com/office/drawing/2014/main" id="{CDBEE149-907F-4F43-9A5F-124A620AD166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5" name="Line 186">
          <a:extLst>
            <a:ext uri="{FF2B5EF4-FFF2-40B4-BE49-F238E27FC236}">
              <a16:creationId xmlns:a16="http://schemas.microsoft.com/office/drawing/2014/main" id="{65D39323-ED94-4DA0-94B2-B9E4F649080B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6" name="Line 187">
          <a:extLst>
            <a:ext uri="{FF2B5EF4-FFF2-40B4-BE49-F238E27FC236}">
              <a16:creationId xmlns:a16="http://schemas.microsoft.com/office/drawing/2014/main" id="{2744DE69-E964-4AE2-A4C1-07FC16BFE3F8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7" name="Line 46">
          <a:extLst>
            <a:ext uri="{FF2B5EF4-FFF2-40B4-BE49-F238E27FC236}">
              <a16:creationId xmlns:a16="http://schemas.microsoft.com/office/drawing/2014/main" id="{004B0415-DE9F-4757-83B8-615F5289EA43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8" name="Line 47">
          <a:extLst>
            <a:ext uri="{FF2B5EF4-FFF2-40B4-BE49-F238E27FC236}">
              <a16:creationId xmlns:a16="http://schemas.microsoft.com/office/drawing/2014/main" id="{810617AD-EC00-4718-B0E3-60139D36C282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09" name="Line 48">
          <a:extLst>
            <a:ext uri="{FF2B5EF4-FFF2-40B4-BE49-F238E27FC236}">
              <a16:creationId xmlns:a16="http://schemas.microsoft.com/office/drawing/2014/main" id="{3010D950-4535-435D-9703-3C8F332C6702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0" name="Line 49">
          <a:extLst>
            <a:ext uri="{FF2B5EF4-FFF2-40B4-BE49-F238E27FC236}">
              <a16:creationId xmlns:a16="http://schemas.microsoft.com/office/drawing/2014/main" id="{C08E6B35-F67F-406D-BF61-677312EA5E81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1" name="Line 50">
          <a:extLst>
            <a:ext uri="{FF2B5EF4-FFF2-40B4-BE49-F238E27FC236}">
              <a16:creationId xmlns:a16="http://schemas.microsoft.com/office/drawing/2014/main" id="{4CF2AA06-20FF-470F-8283-FF241CF9784D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2" name="Line 51">
          <a:extLst>
            <a:ext uri="{FF2B5EF4-FFF2-40B4-BE49-F238E27FC236}">
              <a16:creationId xmlns:a16="http://schemas.microsoft.com/office/drawing/2014/main" id="{BED3CF92-0D62-4A2E-AB2B-7A7D87E15B49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3" name="Line 182">
          <a:extLst>
            <a:ext uri="{FF2B5EF4-FFF2-40B4-BE49-F238E27FC236}">
              <a16:creationId xmlns:a16="http://schemas.microsoft.com/office/drawing/2014/main" id="{F8BF6268-CBC2-4948-A8DF-3339AC679407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4" name="Line 183">
          <a:extLst>
            <a:ext uri="{FF2B5EF4-FFF2-40B4-BE49-F238E27FC236}">
              <a16:creationId xmlns:a16="http://schemas.microsoft.com/office/drawing/2014/main" id="{01EF7754-BC9D-4115-9741-4C4310DF2829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5" name="Line 184">
          <a:extLst>
            <a:ext uri="{FF2B5EF4-FFF2-40B4-BE49-F238E27FC236}">
              <a16:creationId xmlns:a16="http://schemas.microsoft.com/office/drawing/2014/main" id="{ACCB88F0-34EF-4D15-954C-13ED828FB7D4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6" name="Line 185">
          <a:extLst>
            <a:ext uri="{FF2B5EF4-FFF2-40B4-BE49-F238E27FC236}">
              <a16:creationId xmlns:a16="http://schemas.microsoft.com/office/drawing/2014/main" id="{0A6A69DE-65ED-4CBC-9108-27525EB13D50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7" name="Line 186">
          <a:extLst>
            <a:ext uri="{FF2B5EF4-FFF2-40B4-BE49-F238E27FC236}">
              <a16:creationId xmlns:a16="http://schemas.microsoft.com/office/drawing/2014/main" id="{4402EC9D-6965-464B-9373-9920FBC88770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8" name="Line 187">
          <a:extLst>
            <a:ext uri="{FF2B5EF4-FFF2-40B4-BE49-F238E27FC236}">
              <a16:creationId xmlns:a16="http://schemas.microsoft.com/office/drawing/2014/main" id="{B6E74B5F-5A21-4D4E-85E8-A91180DC802D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19" name="Line 46">
          <a:extLst>
            <a:ext uri="{FF2B5EF4-FFF2-40B4-BE49-F238E27FC236}">
              <a16:creationId xmlns:a16="http://schemas.microsoft.com/office/drawing/2014/main" id="{C8A84E8F-C655-4F59-BDEE-C67C4C7DAE32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0" name="Line 47">
          <a:extLst>
            <a:ext uri="{FF2B5EF4-FFF2-40B4-BE49-F238E27FC236}">
              <a16:creationId xmlns:a16="http://schemas.microsoft.com/office/drawing/2014/main" id="{99366131-C733-4555-9671-183CCCB315FD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1" name="Line 48">
          <a:extLst>
            <a:ext uri="{FF2B5EF4-FFF2-40B4-BE49-F238E27FC236}">
              <a16:creationId xmlns:a16="http://schemas.microsoft.com/office/drawing/2014/main" id="{978AF41A-5269-438B-B0E9-C81D06DA1A48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2" name="Line 49">
          <a:extLst>
            <a:ext uri="{FF2B5EF4-FFF2-40B4-BE49-F238E27FC236}">
              <a16:creationId xmlns:a16="http://schemas.microsoft.com/office/drawing/2014/main" id="{30082F49-DB41-43D8-85A0-55FBF7606299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3" name="Line 50">
          <a:extLst>
            <a:ext uri="{FF2B5EF4-FFF2-40B4-BE49-F238E27FC236}">
              <a16:creationId xmlns:a16="http://schemas.microsoft.com/office/drawing/2014/main" id="{52280495-0C94-45CC-B581-DDADCC9FE432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4" name="Line 51">
          <a:extLst>
            <a:ext uri="{FF2B5EF4-FFF2-40B4-BE49-F238E27FC236}">
              <a16:creationId xmlns:a16="http://schemas.microsoft.com/office/drawing/2014/main" id="{C32818B1-1D88-4AF3-A552-9FE1F9D1684D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5" name="Line 182">
          <a:extLst>
            <a:ext uri="{FF2B5EF4-FFF2-40B4-BE49-F238E27FC236}">
              <a16:creationId xmlns:a16="http://schemas.microsoft.com/office/drawing/2014/main" id="{EC8165A1-933C-4420-9DBB-45CC60016A5C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6" name="Line 183">
          <a:extLst>
            <a:ext uri="{FF2B5EF4-FFF2-40B4-BE49-F238E27FC236}">
              <a16:creationId xmlns:a16="http://schemas.microsoft.com/office/drawing/2014/main" id="{F4A9D678-15C8-4388-B2D6-19EFDBE0D217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7" name="Line 184">
          <a:extLst>
            <a:ext uri="{FF2B5EF4-FFF2-40B4-BE49-F238E27FC236}">
              <a16:creationId xmlns:a16="http://schemas.microsoft.com/office/drawing/2014/main" id="{A2A31F77-EFA9-4F57-823D-FDB98719C443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8" name="Line 185">
          <a:extLst>
            <a:ext uri="{FF2B5EF4-FFF2-40B4-BE49-F238E27FC236}">
              <a16:creationId xmlns:a16="http://schemas.microsoft.com/office/drawing/2014/main" id="{6FCA9FCA-A2A9-42BB-A7FD-DA6C0994A417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29" name="Line 186">
          <a:extLst>
            <a:ext uri="{FF2B5EF4-FFF2-40B4-BE49-F238E27FC236}">
              <a16:creationId xmlns:a16="http://schemas.microsoft.com/office/drawing/2014/main" id="{FEEA4ABC-1A34-4E5D-8D2C-10ADB2A0BF14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0" name="Line 187">
          <a:extLst>
            <a:ext uri="{FF2B5EF4-FFF2-40B4-BE49-F238E27FC236}">
              <a16:creationId xmlns:a16="http://schemas.microsoft.com/office/drawing/2014/main" id="{532EC351-4015-4DA4-916B-F0F42D91D49E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1" name="Line 46">
          <a:extLst>
            <a:ext uri="{FF2B5EF4-FFF2-40B4-BE49-F238E27FC236}">
              <a16:creationId xmlns:a16="http://schemas.microsoft.com/office/drawing/2014/main" id="{A53B8604-9E77-4528-8454-3226ACF5A72C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2" name="Line 47">
          <a:extLst>
            <a:ext uri="{FF2B5EF4-FFF2-40B4-BE49-F238E27FC236}">
              <a16:creationId xmlns:a16="http://schemas.microsoft.com/office/drawing/2014/main" id="{7259BE95-6F1F-4A14-AC80-A5FA6CCA1B57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3" name="Line 48">
          <a:extLst>
            <a:ext uri="{FF2B5EF4-FFF2-40B4-BE49-F238E27FC236}">
              <a16:creationId xmlns:a16="http://schemas.microsoft.com/office/drawing/2014/main" id="{7E34B8BF-A203-4738-8E53-D2AE8D7F0C26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4" name="Line 49">
          <a:extLst>
            <a:ext uri="{FF2B5EF4-FFF2-40B4-BE49-F238E27FC236}">
              <a16:creationId xmlns:a16="http://schemas.microsoft.com/office/drawing/2014/main" id="{7FC1E8D8-6106-4DEC-8095-656B873EB838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5" name="Line 50">
          <a:extLst>
            <a:ext uri="{FF2B5EF4-FFF2-40B4-BE49-F238E27FC236}">
              <a16:creationId xmlns:a16="http://schemas.microsoft.com/office/drawing/2014/main" id="{38B2AF36-DD7D-49F7-B584-EE286CC99698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6" name="Line 51">
          <a:extLst>
            <a:ext uri="{FF2B5EF4-FFF2-40B4-BE49-F238E27FC236}">
              <a16:creationId xmlns:a16="http://schemas.microsoft.com/office/drawing/2014/main" id="{30D84373-AAEC-4B10-98F0-871297EC32B8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7" name="Line 182">
          <a:extLst>
            <a:ext uri="{FF2B5EF4-FFF2-40B4-BE49-F238E27FC236}">
              <a16:creationId xmlns:a16="http://schemas.microsoft.com/office/drawing/2014/main" id="{37B912FC-924F-44C6-B5EC-1D7BD6CCF35B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8" name="Line 183">
          <a:extLst>
            <a:ext uri="{FF2B5EF4-FFF2-40B4-BE49-F238E27FC236}">
              <a16:creationId xmlns:a16="http://schemas.microsoft.com/office/drawing/2014/main" id="{D8722CA7-6F60-4E2E-B276-E380C5019F36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39" name="Line 184">
          <a:extLst>
            <a:ext uri="{FF2B5EF4-FFF2-40B4-BE49-F238E27FC236}">
              <a16:creationId xmlns:a16="http://schemas.microsoft.com/office/drawing/2014/main" id="{99E2EF95-1A14-47DC-993B-7CBECE423C6E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0" name="Line 185">
          <a:extLst>
            <a:ext uri="{FF2B5EF4-FFF2-40B4-BE49-F238E27FC236}">
              <a16:creationId xmlns:a16="http://schemas.microsoft.com/office/drawing/2014/main" id="{B5366546-C0CF-478C-801D-02FD018D3743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1" name="Line 186">
          <a:extLst>
            <a:ext uri="{FF2B5EF4-FFF2-40B4-BE49-F238E27FC236}">
              <a16:creationId xmlns:a16="http://schemas.microsoft.com/office/drawing/2014/main" id="{6DD2B421-0A10-4D8F-A225-F7A454CE22CE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45</xdr:row>
      <xdr:rowOff>0</xdr:rowOff>
    </xdr:from>
    <xdr:to>
      <xdr:col>9</xdr:col>
      <xdr:colOff>0</xdr:colOff>
      <xdr:row>45</xdr:row>
      <xdr:rowOff>0</xdr:rowOff>
    </xdr:to>
    <xdr:sp macro="" textlink="">
      <xdr:nvSpPr>
        <xdr:cNvPr id="342" name="Line 187">
          <a:extLst>
            <a:ext uri="{FF2B5EF4-FFF2-40B4-BE49-F238E27FC236}">
              <a16:creationId xmlns:a16="http://schemas.microsoft.com/office/drawing/2014/main" id="{A9DF37AF-4338-42D2-B125-898AED207FBC}"/>
            </a:ext>
          </a:extLst>
        </xdr:cNvPr>
        <xdr:cNvSpPr>
          <a:spLocks noChangeShapeType="1"/>
        </xdr:cNvSpPr>
      </xdr:nvSpPr>
      <xdr:spPr bwMode="auto">
        <a:xfrm>
          <a:off x="10925175" y="1973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3" name="Line 46">
          <a:extLst>
            <a:ext uri="{FF2B5EF4-FFF2-40B4-BE49-F238E27FC236}">
              <a16:creationId xmlns:a16="http://schemas.microsoft.com/office/drawing/2014/main" id="{FE03B3B4-50CB-4C2B-841F-F2C713B5010C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4" name="Line 47">
          <a:extLst>
            <a:ext uri="{FF2B5EF4-FFF2-40B4-BE49-F238E27FC236}">
              <a16:creationId xmlns:a16="http://schemas.microsoft.com/office/drawing/2014/main" id="{43F5EABA-FC76-40BC-AC45-5B3E133F856E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5" name="Line 48">
          <a:extLst>
            <a:ext uri="{FF2B5EF4-FFF2-40B4-BE49-F238E27FC236}">
              <a16:creationId xmlns:a16="http://schemas.microsoft.com/office/drawing/2014/main" id="{CCD1ECF8-C1F7-4283-8D9A-4510067A441B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6" name="Line 49">
          <a:extLst>
            <a:ext uri="{FF2B5EF4-FFF2-40B4-BE49-F238E27FC236}">
              <a16:creationId xmlns:a16="http://schemas.microsoft.com/office/drawing/2014/main" id="{ABB90BEB-EF3A-4D25-99B5-D96D79F63287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7" name="Line 50">
          <a:extLst>
            <a:ext uri="{FF2B5EF4-FFF2-40B4-BE49-F238E27FC236}">
              <a16:creationId xmlns:a16="http://schemas.microsoft.com/office/drawing/2014/main" id="{3F6D5041-5B92-430F-9D18-E7E01EB7B155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8" name="Line 51">
          <a:extLst>
            <a:ext uri="{FF2B5EF4-FFF2-40B4-BE49-F238E27FC236}">
              <a16:creationId xmlns:a16="http://schemas.microsoft.com/office/drawing/2014/main" id="{0B6B38CC-047B-48DC-B794-C4710CE4F0AE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49" name="Line 182">
          <a:extLst>
            <a:ext uri="{FF2B5EF4-FFF2-40B4-BE49-F238E27FC236}">
              <a16:creationId xmlns:a16="http://schemas.microsoft.com/office/drawing/2014/main" id="{126D286D-0E55-4681-9E78-1AFE88C16538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0" name="Line 183">
          <a:extLst>
            <a:ext uri="{FF2B5EF4-FFF2-40B4-BE49-F238E27FC236}">
              <a16:creationId xmlns:a16="http://schemas.microsoft.com/office/drawing/2014/main" id="{BF0E9001-2E48-4825-A0D8-7DD1B9FA43AB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1" name="Line 184">
          <a:extLst>
            <a:ext uri="{FF2B5EF4-FFF2-40B4-BE49-F238E27FC236}">
              <a16:creationId xmlns:a16="http://schemas.microsoft.com/office/drawing/2014/main" id="{43A8E339-8708-40B5-975F-1EE26FC947B8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2" name="Line 185">
          <a:extLst>
            <a:ext uri="{FF2B5EF4-FFF2-40B4-BE49-F238E27FC236}">
              <a16:creationId xmlns:a16="http://schemas.microsoft.com/office/drawing/2014/main" id="{235A0BBA-CCCD-4722-B26D-CAFFE36A47EE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3" name="Line 186">
          <a:extLst>
            <a:ext uri="{FF2B5EF4-FFF2-40B4-BE49-F238E27FC236}">
              <a16:creationId xmlns:a16="http://schemas.microsoft.com/office/drawing/2014/main" id="{B7DE3B44-1166-4C2D-8467-75DD97F84BC2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4" name="Line 187">
          <a:extLst>
            <a:ext uri="{FF2B5EF4-FFF2-40B4-BE49-F238E27FC236}">
              <a16:creationId xmlns:a16="http://schemas.microsoft.com/office/drawing/2014/main" id="{923A676B-42E4-4A27-A51C-CFEE9BBB4337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5" name="Line 46">
          <a:extLst>
            <a:ext uri="{FF2B5EF4-FFF2-40B4-BE49-F238E27FC236}">
              <a16:creationId xmlns:a16="http://schemas.microsoft.com/office/drawing/2014/main" id="{144644CF-E43C-46B9-97DC-33B798626283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6" name="Line 47">
          <a:extLst>
            <a:ext uri="{FF2B5EF4-FFF2-40B4-BE49-F238E27FC236}">
              <a16:creationId xmlns:a16="http://schemas.microsoft.com/office/drawing/2014/main" id="{A980FAE6-EE2F-4238-8CEE-618DDA671A64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7" name="Line 48">
          <a:extLst>
            <a:ext uri="{FF2B5EF4-FFF2-40B4-BE49-F238E27FC236}">
              <a16:creationId xmlns:a16="http://schemas.microsoft.com/office/drawing/2014/main" id="{6D0993D5-A118-4B7D-AC12-59481B7B9D5D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8" name="Line 49">
          <a:extLst>
            <a:ext uri="{FF2B5EF4-FFF2-40B4-BE49-F238E27FC236}">
              <a16:creationId xmlns:a16="http://schemas.microsoft.com/office/drawing/2014/main" id="{B74CB8C1-36C2-44B7-9D8A-929F3C94A9BB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59" name="Line 50">
          <a:extLst>
            <a:ext uri="{FF2B5EF4-FFF2-40B4-BE49-F238E27FC236}">
              <a16:creationId xmlns:a16="http://schemas.microsoft.com/office/drawing/2014/main" id="{BFBF93A0-804F-41B1-B12C-0F06B0D10A3E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0" name="Line 51">
          <a:extLst>
            <a:ext uri="{FF2B5EF4-FFF2-40B4-BE49-F238E27FC236}">
              <a16:creationId xmlns:a16="http://schemas.microsoft.com/office/drawing/2014/main" id="{91700F65-BCD6-4E2C-88E4-96C03A31FB50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1" name="Line 182">
          <a:extLst>
            <a:ext uri="{FF2B5EF4-FFF2-40B4-BE49-F238E27FC236}">
              <a16:creationId xmlns:a16="http://schemas.microsoft.com/office/drawing/2014/main" id="{03282E9E-FB26-427B-91CE-BAAB17921F23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2" name="Line 183">
          <a:extLst>
            <a:ext uri="{FF2B5EF4-FFF2-40B4-BE49-F238E27FC236}">
              <a16:creationId xmlns:a16="http://schemas.microsoft.com/office/drawing/2014/main" id="{8A1BEA4A-B250-4617-B8A7-DB2F13A345B1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3" name="Line 184">
          <a:extLst>
            <a:ext uri="{FF2B5EF4-FFF2-40B4-BE49-F238E27FC236}">
              <a16:creationId xmlns:a16="http://schemas.microsoft.com/office/drawing/2014/main" id="{76B97B87-EFB3-4688-BA69-B2D8256DEBCF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4" name="Line 185">
          <a:extLst>
            <a:ext uri="{FF2B5EF4-FFF2-40B4-BE49-F238E27FC236}">
              <a16:creationId xmlns:a16="http://schemas.microsoft.com/office/drawing/2014/main" id="{BC9AF555-68C1-4C98-9A71-851B5FC4E29D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5" name="Line 186">
          <a:extLst>
            <a:ext uri="{FF2B5EF4-FFF2-40B4-BE49-F238E27FC236}">
              <a16:creationId xmlns:a16="http://schemas.microsoft.com/office/drawing/2014/main" id="{CF86607F-7A84-404A-A0C2-C7076A629609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6" name="Line 187">
          <a:extLst>
            <a:ext uri="{FF2B5EF4-FFF2-40B4-BE49-F238E27FC236}">
              <a16:creationId xmlns:a16="http://schemas.microsoft.com/office/drawing/2014/main" id="{BF53C67C-9EAB-47B0-BE54-B965D85C2624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7" name="Line 46">
          <a:extLst>
            <a:ext uri="{FF2B5EF4-FFF2-40B4-BE49-F238E27FC236}">
              <a16:creationId xmlns:a16="http://schemas.microsoft.com/office/drawing/2014/main" id="{28262AC0-0C4D-4C46-BD42-F418CDD4C880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8" name="Line 47">
          <a:extLst>
            <a:ext uri="{FF2B5EF4-FFF2-40B4-BE49-F238E27FC236}">
              <a16:creationId xmlns:a16="http://schemas.microsoft.com/office/drawing/2014/main" id="{A5303006-E2F4-4E59-B2E8-4456F90B8156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69" name="Line 48">
          <a:extLst>
            <a:ext uri="{FF2B5EF4-FFF2-40B4-BE49-F238E27FC236}">
              <a16:creationId xmlns:a16="http://schemas.microsoft.com/office/drawing/2014/main" id="{3A4D9CAF-5541-4205-B66F-3962A1ABE286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0" name="Line 49">
          <a:extLst>
            <a:ext uri="{FF2B5EF4-FFF2-40B4-BE49-F238E27FC236}">
              <a16:creationId xmlns:a16="http://schemas.microsoft.com/office/drawing/2014/main" id="{6A3CCDF6-D8BD-4308-9B5D-5A7E96CD58AC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1" name="Line 50">
          <a:extLst>
            <a:ext uri="{FF2B5EF4-FFF2-40B4-BE49-F238E27FC236}">
              <a16:creationId xmlns:a16="http://schemas.microsoft.com/office/drawing/2014/main" id="{CE0AD67F-8FD0-4012-BFDB-2D9D63C4B0CB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2" name="Line 51">
          <a:extLst>
            <a:ext uri="{FF2B5EF4-FFF2-40B4-BE49-F238E27FC236}">
              <a16:creationId xmlns:a16="http://schemas.microsoft.com/office/drawing/2014/main" id="{AB773817-EC49-4765-A55E-BE8DC8D26213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3" name="Line 182">
          <a:extLst>
            <a:ext uri="{FF2B5EF4-FFF2-40B4-BE49-F238E27FC236}">
              <a16:creationId xmlns:a16="http://schemas.microsoft.com/office/drawing/2014/main" id="{DC7E9262-8EEB-4EA4-86E4-4E6E596133A2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4" name="Line 183">
          <a:extLst>
            <a:ext uri="{FF2B5EF4-FFF2-40B4-BE49-F238E27FC236}">
              <a16:creationId xmlns:a16="http://schemas.microsoft.com/office/drawing/2014/main" id="{998406D3-C3FB-4AC1-80ED-D194ADC5DFCA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5" name="Line 184">
          <a:extLst>
            <a:ext uri="{FF2B5EF4-FFF2-40B4-BE49-F238E27FC236}">
              <a16:creationId xmlns:a16="http://schemas.microsoft.com/office/drawing/2014/main" id="{83F3A25F-372B-4086-AD0B-0C6A9D4714E1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6" name="Line 185">
          <a:extLst>
            <a:ext uri="{FF2B5EF4-FFF2-40B4-BE49-F238E27FC236}">
              <a16:creationId xmlns:a16="http://schemas.microsoft.com/office/drawing/2014/main" id="{FC941467-DD4F-425D-A2CF-ED17EC4FE5C9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7" name="Line 186">
          <a:extLst>
            <a:ext uri="{FF2B5EF4-FFF2-40B4-BE49-F238E27FC236}">
              <a16:creationId xmlns:a16="http://schemas.microsoft.com/office/drawing/2014/main" id="{AA20E8F8-3691-40A5-BE2C-C6FCB563D636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8" name="Line 187">
          <a:extLst>
            <a:ext uri="{FF2B5EF4-FFF2-40B4-BE49-F238E27FC236}">
              <a16:creationId xmlns:a16="http://schemas.microsoft.com/office/drawing/2014/main" id="{B4534B73-0017-4385-9194-76F34E205430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79" name="Line 46">
          <a:extLst>
            <a:ext uri="{FF2B5EF4-FFF2-40B4-BE49-F238E27FC236}">
              <a16:creationId xmlns:a16="http://schemas.microsoft.com/office/drawing/2014/main" id="{64FD56C5-5CA5-480E-B52D-9AC5D1064E29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0" name="Line 47">
          <a:extLst>
            <a:ext uri="{FF2B5EF4-FFF2-40B4-BE49-F238E27FC236}">
              <a16:creationId xmlns:a16="http://schemas.microsoft.com/office/drawing/2014/main" id="{DD3DA72B-32AA-4C5C-9435-AF829726D829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1" name="Line 48">
          <a:extLst>
            <a:ext uri="{FF2B5EF4-FFF2-40B4-BE49-F238E27FC236}">
              <a16:creationId xmlns:a16="http://schemas.microsoft.com/office/drawing/2014/main" id="{703280B1-694F-4BD7-963E-014544022868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2" name="Line 49">
          <a:extLst>
            <a:ext uri="{FF2B5EF4-FFF2-40B4-BE49-F238E27FC236}">
              <a16:creationId xmlns:a16="http://schemas.microsoft.com/office/drawing/2014/main" id="{4D457843-6B3D-4416-9BD7-E04E67AB9B75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3" name="Line 50">
          <a:extLst>
            <a:ext uri="{FF2B5EF4-FFF2-40B4-BE49-F238E27FC236}">
              <a16:creationId xmlns:a16="http://schemas.microsoft.com/office/drawing/2014/main" id="{07931EAD-0705-4B47-A989-BCA66C969C61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4" name="Line 51">
          <a:extLst>
            <a:ext uri="{FF2B5EF4-FFF2-40B4-BE49-F238E27FC236}">
              <a16:creationId xmlns:a16="http://schemas.microsoft.com/office/drawing/2014/main" id="{3835F40D-9642-4E6D-B996-D1B262AE75C8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5" name="Line 182">
          <a:extLst>
            <a:ext uri="{FF2B5EF4-FFF2-40B4-BE49-F238E27FC236}">
              <a16:creationId xmlns:a16="http://schemas.microsoft.com/office/drawing/2014/main" id="{62C7CAA6-EFB2-47A4-AC16-CE1ABACB2705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6" name="Line 183">
          <a:extLst>
            <a:ext uri="{FF2B5EF4-FFF2-40B4-BE49-F238E27FC236}">
              <a16:creationId xmlns:a16="http://schemas.microsoft.com/office/drawing/2014/main" id="{7CFAE23F-C3C1-4275-9DE9-993C6240BCB1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7" name="Line 184">
          <a:extLst>
            <a:ext uri="{FF2B5EF4-FFF2-40B4-BE49-F238E27FC236}">
              <a16:creationId xmlns:a16="http://schemas.microsoft.com/office/drawing/2014/main" id="{7EEEBD41-B344-4A5A-83B2-03FB853BD472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8" name="Line 185">
          <a:extLst>
            <a:ext uri="{FF2B5EF4-FFF2-40B4-BE49-F238E27FC236}">
              <a16:creationId xmlns:a16="http://schemas.microsoft.com/office/drawing/2014/main" id="{275F6C85-3AAD-4773-8656-CB61BE06627B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89" name="Line 186">
          <a:extLst>
            <a:ext uri="{FF2B5EF4-FFF2-40B4-BE49-F238E27FC236}">
              <a16:creationId xmlns:a16="http://schemas.microsoft.com/office/drawing/2014/main" id="{E59F1300-8234-4F82-A0D8-4569B65FC9E6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90" name="Line 187">
          <a:extLst>
            <a:ext uri="{FF2B5EF4-FFF2-40B4-BE49-F238E27FC236}">
              <a16:creationId xmlns:a16="http://schemas.microsoft.com/office/drawing/2014/main" id="{672961FD-3F48-4710-A052-62475A8ED34F}"/>
            </a:ext>
          </a:extLst>
        </xdr:cNvPr>
        <xdr:cNvSpPr>
          <a:spLocks noChangeShapeType="1"/>
        </xdr:cNvSpPr>
      </xdr:nvSpPr>
      <xdr:spPr bwMode="auto">
        <a:xfrm>
          <a:off x="10925175" y="1954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1590674</xdr:colOff>
      <xdr:row>0</xdr:row>
      <xdr:rowOff>1222429</xdr:rowOff>
    </xdr:to>
    <xdr:pic>
      <xdr:nvPicPr>
        <xdr:cNvPr id="391" name="圖片 15">
          <a:extLst>
            <a:ext uri="{FF2B5EF4-FFF2-40B4-BE49-F238E27FC236}">
              <a16:creationId xmlns:a16="http://schemas.microsoft.com/office/drawing/2014/main" id="{42D82C1D-C4C2-46AB-BBB1-3CBD9B5D4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57524" cy="1222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gm.tslines.com/VSM/Vesselinformation.aspx" TargetMode="External"/><Relationship Id="rId3" Type="http://schemas.openxmlformats.org/officeDocument/2006/relationships/hyperlink" Target="https://overseas.booking001.com/Home/" TargetMode="External"/><Relationship Id="rId7" Type="http://schemas.openxmlformats.org/officeDocument/2006/relationships/hyperlink" Target="https://www.tslines.com/vn/exportservice/free_days_inquiry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EN/" TargetMode="External"/><Relationship Id="rId6" Type="http://schemas.openxmlformats.org/officeDocument/2006/relationships/hyperlink" Target="https://vgm.tslines.com/MoveRateQuery/MoveRateQuery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tslines.com/vn/tracking" TargetMode="External"/><Relationship Id="rId10" Type="http://schemas.openxmlformats.org/officeDocument/2006/relationships/hyperlink" Target="https://www.tslines.com/vn/exportservice/telex_released_query" TargetMode="External"/><Relationship Id="rId4" Type="http://schemas.openxmlformats.org/officeDocument/2006/relationships/hyperlink" Target="https://cangvuhaiphong.gov.vn/ke-hoach-tau/" TargetMode="External"/><Relationship Id="rId9" Type="http://schemas.openxmlformats.org/officeDocument/2006/relationships/hyperlink" Target="https://vgm.tslines.com/VSM/Vesselinformation.aspx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0.xml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1.xml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Relationship Id="rId9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Relationship Id="rId9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4.xml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5.xml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6.xml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Relationship Id="rId9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8.xml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9.xml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inh.sand@tslines.com.vn" TargetMode="External"/><Relationship Id="rId13" Type="http://schemas.openxmlformats.org/officeDocument/2006/relationships/hyperlink" Target="mailto:cus.tslhph@tslines.com.vn" TargetMode="External"/><Relationship Id="rId18" Type="http://schemas.openxmlformats.org/officeDocument/2006/relationships/hyperlink" Target="mailto:thomas@tslines.com.vn" TargetMode="External"/><Relationship Id="rId3" Type="http://schemas.openxmlformats.org/officeDocument/2006/relationships/hyperlink" Target="mailto:phuc.happy@tslines.com.vn" TargetMode="External"/><Relationship Id="rId21" Type="http://schemas.openxmlformats.org/officeDocument/2006/relationships/hyperlink" Target="mailto:evelyn@tslines.com.vn" TargetMode="External"/><Relationship Id="rId7" Type="http://schemas.openxmlformats.org/officeDocument/2006/relationships/hyperlink" Target="mailto:acc.tslhph@tslines.com.vn" TargetMode="External"/><Relationship Id="rId12" Type="http://schemas.openxmlformats.org/officeDocument/2006/relationships/hyperlink" Target="mailto:yen.jane@tslines.com.vn" TargetMode="External"/><Relationship Id="rId17" Type="http://schemas.openxmlformats.org/officeDocument/2006/relationships/hyperlink" Target="mailto:celine@tslines.com.vn" TargetMode="External"/><Relationship Id="rId2" Type="http://schemas.openxmlformats.org/officeDocument/2006/relationships/hyperlink" Target="mailto:yen.alice@tslines.com.vn" TargetMode="External"/><Relationship Id="rId16" Type="http://schemas.openxmlformats.org/officeDocument/2006/relationships/hyperlink" Target="mailto:tuong.ethan@tslines.com.vn" TargetMode="External"/><Relationship Id="rId20" Type="http://schemas.openxmlformats.org/officeDocument/2006/relationships/hyperlink" Target="mailto:elin@tslines.com.vn" TargetMode="External"/><Relationship Id="rId1" Type="http://schemas.openxmlformats.org/officeDocument/2006/relationships/hyperlink" Target="mailto:sales.tslhph@tslines.com.vn" TargetMode="External"/><Relationship Id="rId6" Type="http://schemas.openxmlformats.org/officeDocument/2006/relationships/hyperlink" Target="mailto:ops.tslhph@tslines.com.vn" TargetMode="External"/><Relationship Id="rId11" Type="http://schemas.openxmlformats.org/officeDocument/2006/relationships/hyperlink" Target="mailto:tslhph-exdoc@tslines.com.vn" TargetMode="External"/><Relationship Id="rId5" Type="http://schemas.openxmlformats.org/officeDocument/2006/relationships/hyperlink" Target="mailto:tslhph-imdoc@tslines.com.vn" TargetMode="External"/><Relationship Id="rId15" Type="http://schemas.openxmlformats.org/officeDocument/2006/relationships/hyperlink" Target="mailto:cus.tslhph@tslines.com.vn" TargetMode="External"/><Relationship Id="rId10" Type="http://schemas.openxmlformats.org/officeDocument/2006/relationships/hyperlink" Target="mailto:linh.selina@tslines.com.vn" TargetMode="External"/><Relationship Id="rId19" Type="http://schemas.openxmlformats.org/officeDocument/2006/relationships/hyperlink" Target="mailto:ally@tslines.com.vn" TargetMode="External"/><Relationship Id="rId4" Type="http://schemas.openxmlformats.org/officeDocument/2006/relationships/hyperlink" Target="mailto:cus.tslhph@tslines.com.vn" TargetMode="External"/><Relationship Id="rId9" Type="http://schemas.openxmlformats.org/officeDocument/2006/relationships/hyperlink" Target="mailto:thao.rosa@tslines.com.vn" TargetMode="External"/><Relationship Id="rId14" Type="http://schemas.openxmlformats.org/officeDocument/2006/relationships/hyperlink" Target="mailto:cus.tslhph@tslines.com.vn" TargetMode="External"/><Relationship Id="rId2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Relationship Id="rId9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Relationship Id="rId9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Relationship Id="rId9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mailto:tslhph-exdoc@tslines.com.vn" TargetMode="External"/><Relationship Id="rId7" Type="http://schemas.openxmlformats.org/officeDocument/2006/relationships/hyperlink" Target="mailto:cus.tslhph@tslines.com.vn" TargetMode="External"/><Relationship Id="rId2" Type="http://schemas.openxmlformats.org/officeDocument/2006/relationships/hyperlink" Target="http://www.tslines.com/" TargetMode="External"/><Relationship Id="rId1" Type="http://schemas.openxmlformats.org/officeDocument/2006/relationships/hyperlink" Target="http://www.tslines.com/" TargetMode="External"/><Relationship Id="rId6" Type="http://schemas.openxmlformats.org/officeDocument/2006/relationships/hyperlink" Target="mailto:cus.tslhph@tslines.com.vn" TargetMode="External"/><Relationship Id="rId5" Type="http://schemas.openxmlformats.org/officeDocument/2006/relationships/hyperlink" Target="mailto:tslhph-exdoc@tslines.com.vn" TargetMode="External"/><Relationship Id="rId4" Type="http://schemas.openxmlformats.org/officeDocument/2006/relationships/hyperlink" Target="mailto:ops.tslhph@tslines.com.vn" TargetMode="External"/><Relationship Id="rId9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FDEF0-F97D-487A-A4F8-5D3C01B7C9CB}">
  <sheetPr>
    <tabColor rgb="FFFF0000"/>
  </sheetPr>
  <dimension ref="A1:O61"/>
  <sheetViews>
    <sheetView tabSelected="1" workbookViewId="0"/>
  </sheetViews>
  <sheetFormatPr defaultColWidth="10.28515625" defaultRowHeight="20.100000000000001" customHeight="1"/>
  <cols>
    <col min="1" max="1" width="11" style="1" customWidth="1"/>
    <col min="2" max="2" width="53.140625" style="1" customWidth="1"/>
    <col min="3" max="3" width="7.7109375" style="1" customWidth="1"/>
    <col min="4" max="4" width="17" style="1" customWidth="1"/>
    <col min="5" max="5" width="24" style="1" customWidth="1"/>
    <col min="6" max="6" width="29" style="1" customWidth="1"/>
    <col min="7" max="7" width="12.5703125" style="1" customWidth="1"/>
    <col min="8" max="8" width="12.42578125" style="1" customWidth="1"/>
    <col min="9" max="11" width="10.28515625" style="1"/>
    <col min="12" max="12" width="18.140625" style="1" customWidth="1"/>
    <col min="13" max="13" width="18" style="1" customWidth="1"/>
    <col min="14" max="16384" width="10.28515625" style="1"/>
  </cols>
  <sheetData>
    <row r="1" spans="1:15" ht="7.5" customHeight="1" thickBot="1">
      <c r="L1" s="14"/>
      <c r="M1" s="14"/>
    </row>
    <row r="2" spans="1:15" ht="20.100000000000001" customHeight="1">
      <c r="C2" s="2"/>
      <c r="D2" s="3"/>
      <c r="E2" s="3"/>
      <c r="F2" s="3"/>
      <c r="G2" s="3"/>
      <c r="H2" s="4"/>
      <c r="I2" s="3"/>
      <c r="J2" s="3"/>
      <c r="K2" s="5"/>
      <c r="L2" s="14"/>
      <c r="M2" s="14"/>
    </row>
    <row r="3" spans="1:15" ht="28.5" customHeight="1">
      <c r="B3" s="6"/>
      <c r="D3" s="252" t="s">
        <v>0</v>
      </c>
      <c r="K3" s="6"/>
      <c r="L3" s="14"/>
      <c r="M3" s="14"/>
    </row>
    <row r="4" spans="1:15" ht="20.100000000000001" customHeight="1">
      <c r="B4" s="6"/>
      <c r="K4" s="6"/>
      <c r="L4" s="14"/>
      <c r="M4" s="14"/>
    </row>
    <row r="5" spans="1:15" ht="20.100000000000001" customHeight="1">
      <c r="B5" s="6"/>
      <c r="D5" s="7" t="s">
        <v>1</v>
      </c>
      <c r="E5" s="8"/>
      <c r="F5" s="8"/>
      <c r="G5" s="8"/>
      <c r="H5" s="9"/>
      <c r="K5" s="6"/>
      <c r="L5" s="14"/>
      <c r="M5" s="14"/>
    </row>
    <row r="6" spans="1:15" ht="20.100000000000001" customHeight="1">
      <c r="B6" s="6"/>
      <c r="D6" s="7" t="s">
        <v>2</v>
      </c>
      <c r="E6" s="8"/>
      <c r="F6" s="8"/>
      <c r="G6" s="8"/>
      <c r="H6" s="9"/>
      <c r="K6" s="6"/>
      <c r="L6" s="14"/>
      <c r="M6" s="14"/>
    </row>
    <row r="7" spans="1:15" ht="20.100000000000001" customHeight="1">
      <c r="B7" s="6"/>
      <c r="D7" s="7" t="s">
        <v>3</v>
      </c>
      <c r="E7" s="8"/>
      <c r="F7" s="8"/>
      <c r="G7" s="8"/>
      <c r="H7" s="9"/>
      <c r="K7" s="6"/>
      <c r="L7" s="14"/>
      <c r="M7" s="14"/>
    </row>
    <row r="8" spans="1:15" ht="20.100000000000001" customHeight="1">
      <c r="B8" s="6"/>
      <c r="D8" s="8" t="s">
        <v>4</v>
      </c>
      <c r="E8" s="8"/>
      <c r="F8" s="8"/>
      <c r="G8" s="10"/>
      <c r="H8" s="9"/>
      <c r="K8" s="6"/>
      <c r="L8" s="14"/>
      <c r="M8" s="14"/>
    </row>
    <row r="9" spans="1:15" ht="20.100000000000001" customHeight="1">
      <c r="B9" s="6"/>
      <c r="D9" s="11" t="s">
        <v>5</v>
      </c>
      <c r="E9" s="11"/>
      <c r="F9" s="11"/>
      <c r="G9" s="10"/>
      <c r="H9" s="9"/>
      <c r="K9" s="6"/>
      <c r="L9" s="14"/>
      <c r="M9" s="14"/>
    </row>
    <row r="10" spans="1:15" ht="20.100000000000001" customHeight="1">
      <c r="B10" s="6"/>
      <c r="H10" s="9"/>
      <c r="K10" s="6"/>
      <c r="L10" s="14"/>
      <c r="M10" s="14"/>
    </row>
    <row r="11" spans="1:15" ht="20.100000000000001" customHeight="1" thickBot="1">
      <c r="B11" s="6"/>
      <c r="C11" s="12"/>
      <c r="D11" s="12"/>
      <c r="E11" s="261" t="s">
        <v>6</v>
      </c>
      <c r="F11" s="262">
        <v>46231</v>
      </c>
      <c r="G11" s="12"/>
      <c r="H11" s="12"/>
      <c r="I11" s="12"/>
      <c r="J11" s="12"/>
      <c r="K11" s="13"/>
      <c r="L11" s="14"/>
      <c r="M11" s="14"/>
    </row>
    <row r="12" spans="1:15" ht="20.100000000000001" customHeight="1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5" ht="32.25" customHeight="1">
      <c r="A13" s="17"/>
      <c r="B13" s="18"/>
      <c r="C13" s="7"/>
      <c r="D13" s="7"/>
      <c r="E13" s="314" t="s">
        <v>7</v>
      </c>
      <c r="F13" s="314"/>
      <c r="G13" s="7"/>
      <c r="H13" s="7"/>
      <c r="I13" s="15"/>
      <c r="J13" s="15"/>
      <c r="K13" s="15"/>
      <c r="L13" s="15"/>
      <c r="M13" s="15"/>
      <c r="N13" s="16"/>
      <c r="O13" s="16"/>
    </row>
    <row r="14" spans="1:15" ht="20.100000000000001" customHeight="1" thickBot="1">
      <c r="A14" s="19"/>
      <c r="B14" s="20"/>
      <c r="C14" s="21"/>
      <c r="D14" s="7"/>
      <c r="E14" s="318" t="s">
        <v>8</v>
      </c>
      <c r="F14" s="318"/>
      <c r="G14" s="7"/>
      <c r="H14" s="7"/>
      <c r="I14" s="15"/>
      <c r="J14" s="15"/>
      <c r="K14" s="15"/>
      <c r="L14" s="15"/>
      <c r="M14" s="15"/>
      <c r="N14" s="16"/>
      <c r="O14" s="16"/>
    </row>
    <row r="15" spans="1:15" ht="20.100000000000001" customHeight="1" thickBot="1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5"/>
      <c r="M15" s="26"/>
      <c r="N15" s="16"/>
      <c r="O15" s="16"/>
    </row>
    <row r="16" spans="1:15" ht="20.100000000000001" customHeight="1">
      <c r="A16" s="22"/>
      <c r="B16" s="319" t="s">
        <v>9</v>
      </c>
      <c r="C16" s="27"/>
      <c r="D16" s="258" t="s">
        <v>8</v>
      </c>
      <c r="E16" s="257"/>
      <c r="F16" s="28"/>
      <c r="G16" s="28"/>
      <c r="H16" s="28"/>
      <c r="I16" s="28"/>
      <c r="J16" s="28"/>
      <c r="K16" s="28"/>
      <c r="L16" s="29"/>
      <c r="M16" s="26"/>
      <c r="N16" s="16"/>
      <c r="O16" s="16"/>
    </row>
    <row r="17" spans="1:15" ht="20.100000000000001" customHeight="1">
      <c r="A17" s="22"/>
      <c r="B17" s="320"/>
      <c r="C17" s="27"/>
      <c r="D17" s="35"/>
      <c r="L17" s="47"/>
      <c r="M17" s="26"/>
      <c r="N17" s="16"/>
      <c r="O17" s="16"/>
    </row>
    <row r="18" spans="1:15" ht="20.100000000000001" customHeight="1">
      <c r="A18" s="22"/>
      <c r="B18" s="256" t="s">
        <v>10</v>
      </c>
      <c r="C18" s="27"/>
      <c r="D18" s="30" t="s">
        <v>11</v>
      </c>
      <c r="E18" s="31"/>
      <c r="F18" s="259"/>
      <c r="G18" s="31"/>
      <c r="H18" s="31"/>
      <c r="I18" s="31"/>
      <c r="J18" s="31"/>
      <c r="K18" s="31"/>
      <c r="L18" s="32"/>
      <c r="M18" s="26"/>
      <c r="N18" s="16"/>
      <c r="O18" s="16"/>
    </row>
    <row r="19" spans="1:15" ht="20.100000000000001" customHeight="1">
      <c r="A19" s="33"/>
      <c r="B19" s="34"/>
      <c r="C19" s="27"/>
      <c r="D19" s="315" t="s">
        <v>12</v>
      </c>
      <c r="E19" s="316"/>
      <c r="F19" s="316"/>
      <c r="G19" s="316"/>
      <c r="H19" s="316"/>
      <c r="I19" s="316"/>
      <c r="J19" s="316"/>
      <c r="K19" s="316"/>
      <c r="L19" s="317"/>
      <c r="M19" s="26"/>
      <c r="N19" s="16"/>
      <c r="O19" s="16"/>
    </row>
    <row r="20" spans="1:15" ht="20.100000000000001" customHeight="1">
      <c r="A20" s="33"/>
      <c r="B20" s="34"/>
      <c r="C20" s="27"/>
      <c r="D20" s="315"/>
      <c r="E20" s="316"/>
      <c r="F20" s="316"/>
      <c r="G20" s="316"/>
      <c r="H20" s="316"/>
      <c r="I20" s="316"/>
      <c r="J20" s="316"/>
      <c r="K20" s="316"/>
      <c r="L20" s="317"/>
      <c r="M20" s="26"/>
      <c r="N20" s="16"/>
      <c r="O20" s="16"/>
    </row>
    <row r="21" spans="1:15" ht="20.100000000000001" customHeight="1">
      <c r="A21" s="33"/>
      <c r="B21" s="34" t="s">
        <v>13</v>
      </c>
      <c r="C21" s="27"/>
      <c r="D21" s="35"/>
      <c r="E21" s="254"/>
      <c r="F21" s="254"/>
      <c r="G21" s="254"/>
      <c r="H21" s="254"/>
      <c r="I21" s="254"/>
      <c r="J21" s="254"/>
      <c r="K21" s="254"/>
      <c r="L21" s="36"/>
      <c r="M21" s="26"/>
      <c r="N21" s="16"/>
      <c r="O21" s="16"/>
    </row>
    <row r="22" spans="1:15" ht="20.100000000000001" customHeight="1">
      <c r="A22" s="33"/>
      <c r="B22" s="34" t="s">
        <v>14</v>
      </c>
      <c r="C22" s="27"/>
      <c r="D22" s="30" t="s">
        <v>15</v>
      </c>
      <c r="E22" s="31"/>
      <c r="F22" s="31"/>
      <c r="G22" s="31"/>
      <c r="H22" s="31"/>
      <c r="I22" s="31"/>
      <c r="J22" s="31"/>
      <c r="K22" s="31"/>
      <c r="L22" s="32"/>
      <c r="M22" s="26"/>
      <c r="N22" s="16"/>
      <c r="O22" s="16"/>
    </row>
    <row r="23" spans="1:15" ht="20.100000000000001" customHeight="1">
      <c r="A23" s="33"/>
      <c r="B23" s="34" t="s">
        <v>16</v>
      </c>
      <c r="C23" s="27"/>
      <c r="D23" s="30"/>
      <c r="E23" s="254"/>
      <c r="F23" s="254"/>
      <c r="G23" s="254"/>
      <c r="H23" s="254"/>
      <c r="I23" s="254"/>
      <c r="J23" s="254"/>
      <c r="K23" s="254"/>
      <c r="L23" s="36"/>
      <c r="M23" s="26"/>
      <c r="N23" s="16"/>
      <c r="O23" s="16"/>
    </row>
    <row r="24" spans="1:15" ht="20.100000000000001" customHeight="1">
      <c r="A24" s="33"/>
      <c r="B24" s="34" t="s">
        <v>17</v>
      </c>
      <c r="C24" s="27"/>
      <c r="D24" s="30" t="s">
        <v>18</v>
      </c>
      <c r="E24" s="31"/>
      <c r="F24" s="31"/>
      <c r="G24" s="31"/>
      <c r="H24" s="31"/>
      <c r="I24" s="31"/>
      <c r="J24" s="31"/>
      <c r="K24" s="31"/>
      <c r="L24" s="32"/>
      <c r="M24" s="26"/>
      <c r="N24" s="16"/>
      <c r="O24" s="16"/>
    </row>
    <row r="25" spans="1:15" s="38" customFormat="1" ht="20.100000000000001" customHeight="1">
      <c r="A25" s="37"/>
      <c r="B25" s="34" t="s">
        <v>19</v>
      </c>
      <c r="C25" s="27"/>
      <c r="D25" s="30"/>
      <c r="E25" s="254"/>
      <c r="F25" s="254"/>
      <c r="G25" s="254"/>
      <c r="H25" s="254"/>
      <c r="I25" s="254"/>
      <c r="J25" s="254"/>
      <c r="K25" s="254"/>
      <c r="L25" s="36"/>
      <c r="M25" s="26"/>
      <c r="N25" s="10"/>
      <c r="O25" s="10"/>
    </row>
    <row r="26" spans="1:15" ht="20.100000000000001" customHeight="1">
      <c r="A26" s="33"/>
      <c r="B26" s="295" t="s">
        <v>20</v>
      </c>
      <c r="C26" s="27"/>
      <c r="D26" s="30" t="s">
        <v>21</v>
      </c>
      <c r="E26" s="31"/>
      <c r="F26" s="31"/>
      <c r="G26" s="31"/>
      <c r="H26" s="31"/>
      <c r="I26" s="31"/>
      <c r="J26" s="31"/>
      <c r="K26" s="31"/>
      <c r="L26" s="32"/>
      <c r="M26" s="26"/>
      <c r="N26" s="16"/>
      <c r="O26" s="16"/>
    </row>
    <row r="27" spans="1:15" ht="20.100000000000001" customHeight="1">
      <c r="A27" s="33"/>
      <c r="B27" s="34" t="s">
        <v>22</v>
      </c>
      <c r="C27" s="27"/>
      <c r="D27" s="30"/>
      <c r="E27" s="254"/>
      <c r="F27" s="254"/>
      <c r="G27" s="254"/>
      <c r="H27" s="254"/>
      <c r="I27" s="254"/>
      <c r="J27" s="254"/>
      <c r="K27" s="254"/>
      <c r="L27" s="36"/>
      <c r="M27" s="26"/>
      <c r="N27" s="16"/>
      <c r="O27" s="16"/>
    </row>
    <row r="28" spans="1:15" ht="20.100000000000001" customHeight="1">
      <c r="A28" s="39"/>
      <c r="B28" s="34" t="s">
        <v>23</v>
      </c>
      <c r="C28" s="27"/>
      <c r="D28" s="30" t="s">
        <v>24</v>
      </c>
      <c r="E28" s="31"/>
      <c r="F28" s="31"/>
      <c r="G28" s="31"/>
      <c r="H28" s="31"/>
      <c r="I28" s="31"/>
      <c r="J28" s="31"/>
      <c r="K28" s="31"/>
      <c r="L28" s="32"/>
      <c r="M28" s="26"/>
      <c r="N28" s="16"/>
      <c r="O28" s="16"/>
    </row>
    <row r="29" spans="1:15" s="43" customFormat="1" ht="20.100000000000001" customHeight="1">
      <c r="A29" s="40"/>
      <c r="B29" s="34" t="s">
        <v>25</v>
      </c>
      <c r="C29" s="27"/>
      <c r="D29" s="30"/>
      <c r="E29" s="254"/>
      <c r="F29" s="254"/>
      <c r="G29" s="254"/>
      <c r="H29" s="254"/>
      <c r="I29" s="254"/>
      <c r="J29" s="254"/>
      <c r="K29" s="254"/>
      <c r="L29" s="36"/>
      <c r="M29" s="41"/>
      <c r="N29" s="42"/>
      <c r="O29" s="42"/>
    </row>
    <row r="30" spans="1:15" ht="20.100000000000001" customHeight="1">
      <c r="A30" s="44"/>
      <c r="B30" s="295" t="s">
        <v>26</v>
      </c>
      <c r="C30" s="27"/>
      <c r="D30" s="30" t="s">
        <v>27</v>
      </c>
      <c r="E30" s="31"/>
      <c r="F30" s="31"/>
      <c r="G30" s="31"/>
      <c r="H30" s="31"/>
      <c r="I30" s="31"/>
      <c r="J30" s="31"/>
      <c r="K30" s="31"/>
      <c r="L30" s="32"/>
      <c r="M30" s="26"/>
      <c r="N30" s="16"/>
      <c r="O30" s="16"/>
    </row>
    <row r="31" spans="1:15" ht="20.100000000000001" customHeight="1">
      <c r="A31" s="44"/>
      <c r="B31" s="295" t="s">
        <v>28</v>
      </c>
      <c r="C31" s="27"/>
      <c r="D31" s="45" t="s">
        <v>29</v>
      </c>
      <c r="E31" s="254"/>
      <c r="F31" s="254"/>
      <c r="G31" s="254"/>
      <c r="H31" s="254"/>
      <c r="I31" s="254"/>
      <c r="J31" s="254"/>
      <c r="K31" s="254"/>
      <c r="L31" s="36"/>
      <c r="M31" s="26"/>
      <c r="N31" s="16"/>
      <c r="O31" s="16"/>
    </row>
    <row r="32" spans="1:15" ht="20.100000000000001" customHeight="1">
      <c r="A32" s="44"/>
      <c r="B32" s="34" t="s">
        <v>30</v>
      </c>
      <c r="C32" s="27"/>
      <c r="D32" s="46"/>
      <c r="L32" s="47"/>
      <c r="M32" s="26"/>
      <c r="N32" s="16"/>
      <c r="O32" s="16"/>
    </row>
    <row r="33" spans="1:15" ht="20.100000000000001" customHeight="1">
      <c r="A33" s="44"/>
      <c r="B33" s="34" t="s">
        <v>31</v>
      </c>
      <c r="C33" s="27"/>
      <c r="D33" s="30" t="s">
        <v>32</v>
      </c>
      <c r="E33" s="31"/>
      <c r="F33" s="31"/>
      <c r="G33" s="31"/>
      <c r="H33" s="31"/>
      <c r="I33" s="31"/>
      <c r="J33" s="31"/>
      <c r="K33" s="31"/>
      <c r="L33" s="32"/>
      <c r="M33" s="26"/>
      <c r="N33" s="16"/>
      <c r="O33" s="16"/>
    </row>
    <row r="34" spans="1:15" ht="20.100000000000001" customHeight="1" thickBot="1">
      <c r="A34" s="44"/>
      <c r="B34" s="295" t="s">
        <v>33</v>
      </c>
      <c r="C34" s="27"/>
      <c r="D34" s="48"/>
      <c r="E34" s="49"/>
      <c r="F34" s="49"/>
      <c r="G34" s="49"/>
      <c r="H34" s="49"/>
      <c r="I34" s="49"/>
      <c r="J34" s="49"/>
      <c r="K34" s="49"/>
      <c r="L34" s="50"/>
      <c r="M34" s="26"/>
      <c r="N34" s="16"/>
      <c r="O34" s="16"/>
    </row>
    <row r="35" spans="1:15" ht="20.100000000000001" customHeight="1" thickBot="1">
      <c r="A35" s="44"/>
      <c r="B35" s="253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6"/>
      <c r="N35" s="16"/>
      <c r="O35" s="16"/>
    </row>
    <row r="36" spans="1:15" ht="20.100000000000001" customHeight="1">
      <c r="A36" s="44"/>
      <c r="B36" s="264" t="s">
        <v>34</v>
      </c>
      <c r="C36" s="28"/>
      <c r="D36" s="28"/>
      <c r="E36" s="28"/>
      <c r="F36" s="28"/>
      <c r="G36" s="28"/>
      <c r="H36" s="28"/>
      <c r="I36" s="28"/>
      <c r="J36" s="28"/>
      <c r="K36" s="28"/>
      <c r="L36" s="29"/>
      <c r="M36" s="26"/>
      <c r="N36" s="16"/>
      <c r="O36" s="16"/>
    </row>
    <row r="37" spans="1:15" ht="18.75" customHeight="1">
      <c r="A37" s="44"/>
      <c r="B37" s="35"/>
      <c r="C37" s="254"/>
      <c r="D37" s="254"/>
      <c r="E37" s="254"/>
      <c r="F37" s="254"/>
      <c r="G37" s="254"/>
      <c r="H37" s="254"/>
      <c r="I37" s="254"/>
      <c r="J37" s="254"/>
      <c r="K37" s="254"/>
      <c r="L37" s="36"/>
      <c r="M37" s="26"/>
      <c r="N37" s="16"/>
      <c r="O37" s="16"/>
    </row>
    <row r="38" spans="1:15" ht="20.100000000000001" customHeight="1">
      <c r="A38" s="44"/>
      <c r="B38" s="255" t="s">
        <v>35</v>
      </c>
      <c r="C38" s="254"/>
      <c r="D38" s="254"/>
      <c r="E38" s="254"/>
      <c r="F38" s="254"/>
      <c r="G38" s="254"/>
      <c r="H38" s="254"/>
      <c r="I38" s="254"/>
      <c r="J38" s="254"/>
      <c r="K38" s="254"/>
      <c r="L38" s="36"/>
      <c r="M38" s="26"/>
      <c r="N38" s="16"/>
      <c r="O38" s="16"/>
    </row>
    <row r="39" spans="1:15" ht="20.100000000000001" customHeight="1">
      <c r="A39" s="44"/>
      <c r="B39" s="260" t="s">
        <v>36</v>
      </c>
      <c r="C39" s="254"/>
      <c r="D39" s="254"/>
      <c r="E39" s="254"/>
      <c r="F39" s="254"/>
      <c r="G39" s="254"/>
      <c r="H39" s="254"/>
      <c r="I39" s="254"/>
      <c r="J39" s="254"/>
      <c r="K39" s="254"/>
      <c r="L39" s="36"/>
      <c r="M39" s="26"/>
      <c r="N39" s="16"/>
      <c r="O39" s="16"/>
    </row>
    <row r="40" spans="1:15" ht="18.75" customHeight="1">
      <c r="A40" s="44"/>
      <c r="B40" s="35"/>
      <c r="C40" s="254"/>
      <c r="D40" s="254"/>
      <c r="E40" s="254"/>
      <c r="F40" s="254"/>
      <c r="G40" s="254"/>
      <c r="H40" s="254"/>
      <c r="I40" s="254"/>
      <c r="J40" s="254"/>
      <c r="K40" s="254"/>
      <c r="L40" s="36"/>
      <c r="M40" s="26"/>
      <c r="N40" s="16"/>
      <c r="O40" s="16"/>
    </row>
    <row r="41" spans="1:15" ht="20.100000000000001" customHeight="1">
      <c r="A41" s="44"/>
      <c r="B41" s="255" t="s">
        <v>37</v>
      </c>
      <c r="C41" s="254"/>
      <c r="D41" s="254"/>
      <c r="E41" s="254"/>
      <c r="F41" s="254"/>
      <c r="G41" s="254"/>
      <c r="H41" s="254"/>
      <c r="I41" s="254"/>
      <c r="J41" s="254"/>
      <c r="K41" s="254"/>
      <c r="L41" s="36"/>
      <c r="M41" s="26"/>
      <c r="N41" s="16"/>
      <c r="O41" s="16"/>
    </row>
    <row r="42" spans="1:15" ht="20.100000000000001" customHeight="1">
      <c r="A42" s="44"/>
      <c r="B42" s="260" t="s">
        <v>38</v>
      </c>
      <c r="C42" s="254"/>
      <c r="D42" s="254"/>
      <c r="E42" s="254"/>
      <c r="F42" s="254"/>
      <c r="G42" s="254"/>
      <c r="H42" s="254"/>
      <c r="I42" s="254"/>
      <c r="J42" s="254"/>
      <c r="K42" s="254"/>
      <c r="L42" s="36"/>
      <c r="M42" s="26"/>
      <c r="N42" s="16"/>
      <c r="O42" s="16"/>
    </row>
    <row r="43" spans="1:15" ht="18.75" customHeight="1">
      <c r="A43" s="44"/>
      <c r="B43" s="35"/>
      <c r="C43" s="254"/>
      <c r="D43" s="254"/>
      <c r="E43" s="254"/>
      <c r="F43" s="254"/>
      <c r="G43" s="254"/>
      <c r="H43" s="254"/>
      <c r="I43" s="254"/>
      <c r="J43" s="254"/>
      <c r="K43" s="254"/>
      <c r="L43" s="36"/>
      <c r="M43" s="26"/>
      <c r="N43" s="16"/>
      <c r="O43" s="16"/>
    </row>
    <row r="44" spans="1:15" ht="20.100000000000001" customHeight="1">
      <c r="A44" s="44"/>
      <c r="B44" s="255" t="s">
        <v>39</v>
      </c>
      <c r="C44" s="254"/>
      <c r="D44" s="254"/>
      <c r="E44" s="254"/>
      <c r="F44" s="254"/>
      <c r="G44" s="254"/>
      <c r="H44" s="254"/>
      <c r="I44" s="254"/>
      <c r="J44" s="254"/>
      <c r="K44" s="254"/>
      <c r="L44" s="36"/>
      <c r="M44" s="26"/>
      <c r="N44" s="16"/>
      <c r="O44" s="16"/>
    </row>
    <row r="45" spans="1:15" ht="20.100000000000001" customHeight="1">
      <c r="A45" s="44"/>
      <c r="B45" s="260" t="s">
        <v>40</v>
      </c>
      <c r="C45" s="254"/>
      <c r="D45" s="254"/>
      <c r="E45" s="254"/>
      <c r="F45" s="254"/>
      <c r="G45" s="254"/>
      <c r="H45" s="254"/>
      <c r="I45" s="254"/>
      <c r="J45" s="254"/>
      <c r="K45" s="254"/>
      <c r="L45" s="36"/>
      <c r="M45" s="26"/>
      <c r="N45" s="16"/>
      <c r="O45" s="16"/>
    </row>
    <row r="46" spans="1:15" ht="20.100000000000001" customHeight="1" thickBot="1">
      <c r="A46" s="44"/>
      <c r="B46" s="48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26"/>
      <c r="N46" s="16"/>
      <c r="O46" s="16"/>
    </row>
    <row r="47" spans="1:15" ht="20.100000000000001" customHeight="1">
      <c r="A47" s="44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16"/>
      <c r="O47" s="16"/>
    </row>
    <row r="48" spans="1:15" ht="20.100000000000001" customHeight="1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6"/>
    </row>
    <row r="49" spans="2:15" ht="20.100000000000001" customHeight="1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6"/>
    </row>
    <row r="50" spans="2:15" ht="20.100000000000001" customHeight="1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6"/>
      <c r="O50" s="16"/>
    </row>
    <row r="51" spans="2:15" ht="20.100000000000001" customHeight="1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6"/>
      <c r="O51" s="16"/>
    </row>
    <row r="52" spans="2:15" ht="20.100000000000001" customHeight="1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2:15" ht="20.100000000000001" customHeight="1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2:15" ht="20.100000000000001" customHeight="1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2:15" ht="20.100000000000001" customHeight="1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2:15" ht="20.100000000000001" customHeight="1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2:15" ht="20.100000000000001" customHeight="1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2:15" ht="20.100000000000001" customHeight="1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2:15" ht="20.100000000000001" customHeight="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2:15" ht="20.100000000000001" customHeigh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2:15" ht="20.100000000000001" customHeight="1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</sheetData>
  <mergeCells count="4">
    <mergeCell ref="E13:F13"/>
    <mergeCell ref="D19:L20"/>
    <mergeCell ref="E14:F14"/>
    <mergeCell ref="B16:B17"/>
  </mergeCells>
  <hyperlinks>
    <hyperlink ref="B23" location="'CHINA SERVICE'!A1" display="HAI PHONG  - CHINA" xr:uid="{6CA96D40-F794-496B-808A-A3AB9244DC4B}"/>
    <hyperlink ref="E14" location="'GENERAL INFORMATION'!A1" display="GENERAL INFORMATION" xr:uid="{E000A897-2D61-4B32-A9CE-8D7C2DF05EB7}"/>
    <hyperlink ref="B36" location="'General service'!A1" display="GENERAL SERVICES" xr:uid="{B8B0855A-063F-49C7-B692-73E1666B10A4}"/>
    <hyperlink ref="D9:F9" r:id="rId1" display="Website: Http://www.tslines.com/EN/" xr:uid="{A536B754-601D-4F0E-AE3C-16D3686A63E3}"/>
    <hyperlink ref="D9" r:id="rId2" display="Http://www.tslines.com/" xr:uid="{B0DDC5FB-0A6D-4A4F-A56F-638C441DB7C4}"/>
    <hyperlink ref="B21" location="'JAPAN SERVICE'!A1" display="HAI PHONG  - JAPAN" xr:uid="{E4D1ACFE-FA3B-4E6C-9F38-200F38185E41}"/>
    <hyperlink ref="B24" location="'TAIWAN SERVICE'!A1" display="HAI PHONG  - TAIWAN" xr:uid="{04FE4738-A40F-4D0C-B8BD-C664C9A3929D}"/>
    <hyperlink ref="B25" location="'PHILIPPINE SERVICE'!A1" display="HAI PHONG  - PHILIPPINE" xr:uid="{BBEB21B4-74C3-45E6-AB78-C3C46EF94F88}"/>
    <hyperlink ref="B26" location="'MALAYSIA SERVICE'!A1" display="HAI PHONG  - MALAYSIA" xr:uid="{DB29026D-0157-4B85-9F0B-F2BB0EB22C58}"/>
    <hyperlink ref="B27" location="'THAILAND SERVICE'!A1" display="HAI PHONG  - THAILAND" xr:uid="{27FCE336-8BE7-4607-A4C5-689A3F0E36F2}"/>
    <hyperlink ref="B22" location="'HONGKONG SERVICE'!A1" display="HAI PHONG  - HONGKONG" xr:uid="{C43E297D-6D93-4624-9128-565B653E4301}"/>
    <hyperlink ref="B28" location="'INDIA - PAKISTAN SERVICE'!A1" display="HAI PHONG - INDIA - PAKISTAN" xr:uid="{668E75E5-2ADE-43F2-8975-C15EC0F5A30C}"/>
    <hyperlink ref="B29" location="'AUSTRALIA SERVICE'!A1" display="HAI PHONG - AUSTRALIA" xr:uid="{FA01B1A7-76AD-4058-9649-A550A56EE14C}"/>
    <hyperlink ref="B44" location="'GENERAL SERVICE'!A1" display="3.NV1-LOOP1 (Every Thu): HPH - HK1 - TAO - SHA" xr:uid="{BC6FE9F8-B12F-4590-81C8-216E2E29C6AF}"/>
    <hyperlink ref="D18:L18" r:id="rId3" display="Click to submit BOOKING / SI / VGM" xr:uid="{95D83B07-D714-4CFA-9742-D4DE43B1F8A1}"/>
    <hyperlink ref="D22:L22" r:id="rId4" display="Click to check ATD Haiphong" xr:uid="{0C2ADF48-563F-4C42-81BE-483A66E1C808}"/>
    <hyperlink ref="D24:L24" r:id="rId5" display="Click to check your shipment movement" xr:uid="{EADC424B-124B-47DB-BF56-F39E901EF807}"/>
    <hyperlink ref="D26:L26" r:id="rId6" display="Click to check tariff freetime in POD" xr:uid="{CB640733-6D54-40AF-B2C4-CC9BF4110598}"/>
    <hyperlink ref="D28:L28" r:id="rId7" display="Click to check free time extension in POD after vessel departs Haiphong 12hours" xr:uid="{064FD28A-470E-4A31-9F1B-93DBB8CE6067}"/>
    <hyperlink ref="D30:L30" r:id="rId8" display="Click to check Vessel Flag, Call Sign, IMO…" xr:uid="{8AA09EF5-6247-414F-A88E-29D5CFF75999}"/>
    <hyperlink ref="D33" r:id="rId9" display="Click to check Vessel Flag, Call Sign, IMO…" xr:uid="{B66D1F47-F67A-467C-85C7-5D0E49FA23F0}"/>
    <hyperlink ref="D33:L33" r:id="rId10" display="Click to check telex release status" xr:uid="{08C1AE39-2DA6-4B9C-9CA3-2F1C406B319F}"/>
    <hyperlink ref="B30" location="'US SERVICE'!A1" display="HAI PHONG - US" xr:uid="{2791DDA7-810B-4F36-BADD-3B99F00AA8FA}"/>
    <hyperlink ref="B31" location="'EAST AFRICA SERVICE'!A1" display="HAI PHONG - EAST AFRICA SERVICE" xr:uid="{AA10A788-F666-4CB2-A7F6-FADA2B1856C6}"/>
    <hyperlink ref="B38" location="'GENERAL SERVICE'!A1" display="3.NV1-LOOP1 (Every Thu): HPH - HK1 - TAO - SHA" xr:uid="{8B66680D-8311-4CB0-89C0-541CC9B2C525}"/>
    <hyperlink ref="B41" location="'GENERAL SERVICE'!A1" display="3.NV1-LOOP1 (Every Thu): HPH - HK1 - TAO - SHA" xr:uid="{7BDE8153-4778-42FE-85BC-8DAE128F6313}"/>
    <hyperlink ref="B32" location="'MEXICO SERVICE'!A1" display="HAI PHONG - MEXICO SERVICE" xr:uid="{A0A7478B-10DD-4FFF-8558-33B92F2C8128}"/>
    <hyperlink ref="B33" location="'SINGAPORE SERVICE'!A1" display="HAI PHONG - SINGAPORE SERVICE" xr:uid="{7AD285C2-007D-418C-B3B7-C4BCDE4465C7}"/>
    <hyperlink ref="B34" location="'RED SEA SERVICE'!A1" display="HAI PHONG - RED SEA SERVICE" xr:uid="{492F40DE-42BD-46E2-97DD-EEBA970B6472}"/>
  </hyperlinks>
  <pageMargins left="0.7" right="0.7" top="0.75" bottom="0.75" header="0.3" footer="0.3"/>
  <drawing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8E43-1263-493E-98B7-8258E2059E9A}">
  <sheetPr>
    <tabColor rgb="FFFF0000"/>
  </sheetPr>
  <dimension ref="A1:XEY119"/>
  <sheetViews>
    <sheetView workbookViewId="0"/>
  </sheetViews>
  <sheetFormatPr defaultColWidth="15.5703125" defaultRowHeight="15" customHeight="1"/>
  <cols>
    <col min="1" max="1" width="21.7109375" style="1" customWidth="1"/>
    <col min="2" max="2" width="25.42578125" style="1" customWidth="1"/>
    <col min="3" max="3" width="10.85546875" style="1" bestFit="1" customWidth="1"/>
    <col min="4" max="4" width="22.7109375" style="1" customWidth="1"/>
    <col min="5" max="5" width="19.42578125" style="1" customWidth="1"/>
    <col min="6" max="6" width="22" style="1" customWidth="1"/>
    <col min="7" max="10" width="15.5703125" style="1"/>
    <col min="11" max="11" width="16.28515625" style="1" bestFit="1" customWidth="1"/>
    <col min="12" max="12" width="19.85546875" style="1" customWidth="1"/>
    <col min="13" max="16384" width="15.5703125" style="1"/>
  </cols>
  <sheetData>
    <row r="1" spans="1:206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  <c r="J1" s="356"/>
    </row>
    <row r="2" spans="1:206" s="14" customFormat="1" ht="15" customHeight="1" thickTop="1">
      <c r="A2" s="55" t="s">
        <v>42</v>
      </c>
      <c r="B2" s="236"/>
      <c r="C2" s="236"/>
      <c r="D2" s="236"/>
      <c r="E2" s="236"/>
      <c r="F2" s="236"/>
      <c r="G2" s="236"/>
      <c r="H2" s="236"/>
      <c r="I2" s="237"/>
      <c r="J2" s="237"/>
      <c r="K2" s="237"/>
      <c r="L2" s="237"/>
    </row>
    <row r="3" spans="1:206" s="14" customFormat="1" ht="22.15" customHeight="1">
      <c r="A3" s="357" t="s">
        <v>536</v>
      </c>
      <c r="B3" s="357"/>
      <c r="C3" s="357"/>
      <c r="D3" s="357"/>
      <c r="E3" s="357"/>
      <c r="F3" s="357"/>
      <c r="G3" s="357"/>
      <c r="H3" s="357"/>
      <c r="I3" s="237"/>
      <c r="J3" s="237"/>
      <c r="K3" s="237"/>
      <c r="L3" s="237"/>
    </row>
    <row r="4" spans="1:206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M4" s="127"/>
      <c r="N4" s="127"/>
      <c r="O4" s="174"/>
      <c r="P4" s="174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</row>
    <row r="5" spans="1:206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6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6" ht="14.25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6" ht="14.25" customHeight="1" thickBot="1">
      <c r="A8" s="360"/>
      <c r="B8" s="63" t="s">
        <v>61</v>
      </c>
      <c r="C8" s="64" t="s">
        <v>62</v>
      </c>
      <c r="D8" s="341" t="s">
        <v>74</v>
      </c>
      <c r="E8" s="342"/>
      <c r="F8" s="64" t="s">
        <v>80</v>
      </c>
      <c r="G8" s="64" t="s">
        <v>76</v>
      </c>
      <c r="H8" s="65" t="s">
        <v>76</v>
      </c>
    </row>
    <row r="9" spans="1:206" s="14" customFormat="1" ht="15" customHeight="1">
      <c r="A9" s="238"/>
      <c r="B9" s="239"/>
      <c r="C9" s="240"/>
      <c r="D9" s="241"/>
      <c r="E9" s="241"/>
      <c r="F9" s="241"/>
      <c r="G9" s="241"/>
      <c r="H9" s="241"/>
      <c r="I9" s="241"/>
      <c r="J9" s="1"/>
      <c r="K9" s="1"/>
      <c r="L9" s="1"/>
    </row>
    <row r="10" spans="1:206" ht="15" customHeight="1" thickBot="1">
      <c r="A10" s="242" t="s">
        <v>537</v>
      </c>
      <c r="B10" s="200" t="s">
        <v>538</v>
      </c>
      <c r="C10" s="243"/>
      <c r="D10" s="244"/>
      <c r="E10" s="243"/>
      <c r="F10" s="81"/>
      <c r="G10" s="81"/>
      <c r="H10" s="81"/>
      <c r="L10" s="205"/>
      <c r="M10" s="245"/>
    </row>
    <row r="11" spans="1:206" ht="15" customHeight="1">
      <c r="A11" s="183" t="s">
        <v>274</v>
      </c>
      <c r="B11" s="130" t="s">
        <v>275</v>
      </c>
      <c r="C11" s="131" t="s">
        <v>276</v>
      </c>
      <c r="D11" s="132" t="s">
        <v>277</v>
      </c>
      <c r="E11" s="152" t="s">
        <v>278</v>
      </c>
      <c r="F11" s="402"/>
      <c r="G11" s="403"/>
      <c r="H11" s="186" t="s">
        <v>278</v>
      </c>
      <c r="I11" s="408" t="s">
        <v>539</v>
      </c>
      <c r="J11" s="408"/>
      <c r="K11" s="152" t="s">
        <v>540</v>
      </c>
      <c r="L11" s="205"/>
    </row>
    <row r="12" spans="1:206" ht="15" customHeight="1">
      <c r="A12" s="380" t="s">
        <v>282</v>
      </c>
      <c r="B12" s="370"/>
      <c r="C12" s="371"/>
      <c r="D12" s="135" t="s">
        <v>283</v>
      </c>
      <c r="E12" s="138" t="s">
        <v>284</v>
      </c>
      <c r="F12" s="404" t="s">
        <v>360</v>
      </c>
      <c r="G12" s="405"/>
      <c r="H12" s="213" t="s">
        <v>361</v>
      </c>
      <c r="I12" s="231" t="s">
        <v>541</v>
      </c>
      <c r="J12" s="231" t="s">
        <v>542</v>
      </c>
      <c r="K12" s="246" t="s">
        <v>543</v>
      </c>
      <c r="L12" s="205"/>
    </row>
    <row r="13" spans="1:206" ht="15" customHeight="1">
      <c r="A13" s="380"/>
      <c r="B13" s="372"/>
      <c r="C13" s="373"/>
      <c r="D13" s="139" t="s">
        <v>287</v>
      </c>
      <c r="E13" s="154" t="s">
        <v>288</v>
      </c>
      <c r="F13" s="404"/>
      <c r="G13" s="405"/>
      <c r="H13" s="188" t="s">
        <v>288</v>
      </c>
      <c r="I13" s="231" t="s">
        <v>544</v>
      </c>
      <c r="J13" s="231" t="s">
        <v>545</v>
      </c>
      <c r="K13" s="246" t="s">
        <v>546</v>
      </c>
      <c r="L13" s="205"/>
    </row>
    <row r="14" spans="1:206" s="126" customFormat="1" ht="15" customHeight="1">
      <c r="A14" s="364" t="s">
        <v>50</v>
      </c>
      <c r="B14" s="272" t="s">
        <v>294</v>
      </c>
      <c r="C14" s="185" t="s">
        <v>547</v>
      </c>
      <c r="D14" s="141">
        <v>45810</v>
      </c>
      <c r="E14" s="142">
        <f t="shared" ref="E14:E22" si="0">D14+2</f>
        <v>45812</v>
      </c>
      <c r="F14" s="141" t="s">
        <v>548</v>
      </c>
      <c r="G14" s="142" t="s">
        <v>549</v>
      </c>
      <c r="H14" s="143" t="s">
        <v>403</v>
      </c>
      <c r="I14" s="143"/>
      <c r="J14" s="143"/>
      <c r="K14" s="142"/>
      <c r="L14" s="205"/>
    </row>
    <row r="15" spans="1:206" s="126" customFormat="1" ht="15" customHeight="1">
      <c r="A15" s="365"/>
      <c r="B15" s="272" t="s">
        <v>550</v>
      </c>
      <c r="C15" s="185" t="s">
        <v>551</v>
      </c>
      <c r="D15" s="141">
        <f t="shared" ref="D15:D21" si="1">D14+7</f>
        <v>45817</v>
      </c>
      <c r="E15" s="142">
        <f t="shared" si="0"/>
        <v>45819</v>
      </c>
      <c r="F15" s="141" t="s">
        <v>552</v>
      </c>
      <c r="G15" s="142" t="s">
        <v>553</v>
      </c>
      <c r="H15" s="143">
        <v>45823</v>
      </c>
      <c r="I15" s="143">
        <f t="shared" ref="I15:I19" si="2">H15+4</f>
        <v>45827</v>
      </c>
      <c r="J15" s="143">
        <f t="shared" ref="J15:J19" si="3">H15+5</f>
        <v>45828</v>
      </c>
      <c r="K15" s="142">
        <f t="shared" ref="K15:K19" si="4">H15+7</f>
        <v>45830</v>
      </c>
      <c r="L15" s="205"/>
    </row>
    <row r="16" spans="1:206" s="126" customFormat="1" ht="15" customHeight="1">
      <c r="A16" s="365"/>
      <c r="B16" s="272" t="s">
        <v>293</v>
      </c>
      <c r="C16" s="185" t="s">
        <v>554</v>
      </c>
      <c r="D16" s="141">
        <f t="shared" si="1"/>
        <v>45824</v>
      </c>
      <c r="E16" s="142">
        <f t="shared" si="0"/>
        <v>45826</v>
      </c>
      <c r="F16" s="141" t="s">
        <v>555</v>
      </c>
      <c r="G16" s="142" t="s">
        <v>553</v>
      </c>
      <c r="H16" s="143">
        <f t="shared" ref="H16:H21" si="5">H15+7</f>
        <v>45830</v>
      </c>
      <c r="I16" s="143">
        <f t="shared" si="2"/>
        <v>45834</v>
      </c>
      <c r="J16" s="143">
        <f t="shared" si="3"/>
        <v>45835</v>
      </c>
      <c r="K16" s="142">
        <f t="shared" si="4"/>
        <v>45837</v>
      </c>
      <c r="L16" s="205"/>
    </row>
    <row r="17" spans="1:19" s="126" customFormat="1" ht="15" customHeight="1">
      <c r="A17" s="365"/>
      <c r="B17" s="272" t="s">
        <v>294</v>
      </c>
      <c r="C17" s="185" t="s">
        <v>556</v>
      </c>
      <c r="D17" s="141">
        <f t="shared" si="1"/>
        <v>45831</v>
      </c>
      <c r="E17" s="142">
        <f t="shared" si="0"/>
        <v>45833</v>
      </c>
      <c r="F17" s="141" t="s">
        <v>557</v>
      </c>
      <c r="G17" s="142" t="s">
        <v>558</v>
      </c>
      <c r="H17" s="143">
        <f t="shared" si="5"/>
        <v>45837</v>
      </c>
      <c r="I17" s="143">
        <f t="shared" si="2"/>
        <v>45841</v>
      </c>
      <c r="J17" s="143">
        <f t="shared" si="3"/>
        <v>45842</v>
      </c>
      <c r="K17" s="142">
        <f t="shared" si="4"/>
        <v>45844</v>
      </c>
      <c r="L17" s="205"/>
    </row>
    <row r="18" spans="1:19" s="126" customFormat="1" ht="15" customHeight="1">
      <c r="A18" s="365"/>
      <c r="B18" s="272" t="s">
        <v>550</v>
      </c>
      <c r="C18" s="185" t="s">
        <v>559</v>
      </c>
      <c r="D18" s="141">
        <f t="shared" si="1"/>
        <v>45838</v>
      </c>
      <c r="E18" s="142">
        <f t="shared" si="0"/>
        <v>45840</v>
      </c>
      <c r="F18" s="141" t="s">
        <v>548</v>
      </c>
      <c r="G18" s="142" t="s">
        <v>553</v>
      </c>
      <c r="H18" s="143">
        <f t="shared" si="5"/>
        <v>45844</v>
      </c>
      <c r="I18" s="143">
        <f t="shared" si="2"/>
        <v>45848</v>
      </c>
      <c r="J18" s="143">
        <f t="shared" si="3"/>
        <v>45849</v>
      </c>
      <c r="K18" s="142">
        <f t="shared" si="4"/>
        <v>45851</v>
      </c>
      <c r="L18" s="287"/>
    </row>
    <row r="19" spans="1:19" s="126" customFormat="1" ht="15" customHeight="1">
      <c r="A19" s="365"/>
      <c r="B19" s="272" t="s">
        <v>293</v>
      </c>
      <c r="C19" s="185" t="s">
        <v>560</v>
      </c>
      <c r="D19" s="141">
        <f t="shared" si="1"/>
        <v>45845</v>
      </c>
      <c r="E19" s="142">
        <f t="shared" si="0"/>
        <v>45847</v>
      </c>
      <c r="F19" s="141" t="s">
        <v>552</v>
      </c>
      <c r="G19" s="142" t="s">
        <v>561</v>
      </c>
      <c r="H19" s="143">
        <f t="shared" si="5"/>
        <v>45851</v>
      </c>
      <c r="I19" s="143">
        <f t="shared" si="2"/>
        <v>45855</v>
      </c>
      <c r="J19" s="143">
        <f t="shared" si="3"/>
        <v>45856</v>
      </c>
      <c r="K19" s="142">
        <f t="shared" si="4"/>
        <v>45858</v>
      </c>
      <c r="L19" s="287"/>
    </row>
    <row r="20" spans="1:19" s="126" customFormat="1" ht="15" customHeight="1">
      <c r="A20" s="365"/>
      <c r="B20" s="272" t="s">
        <v>294</v>
      </c>
      <c r="C20" s="185" t="s">
        <v>562</v>
      </c>
      <c r="D20" s="141">
        <f t="shared" si="1"/>
        <v>45852</v>
      </c>
      <c r="E20" s="142">
        <f t="shared" si="0"/>
        <v>45854</v>
      </c>
      <c r="F20" s="141" t="s">
        <v>555</v>
      </c>
      <c r="G20" s="142" t="s">
        <v>561</v>
      </c>
      <c r="H20" s="143">
        <f t="shared" si="5"/>
        <v>45858</v>
      </c>
      <c r="I20" s="143">
        <f t="shared" ref="I20" si="6">H20+4</f>
        <v>45862</v>
      </c>
      <c r="J20" s="143">
        <f t="shared" ref="J20" si="7">H20+5</f>
        <v>45863</v>
      </c>
      <c r="K20" s="142">
        <f t="shared" ref="K20" si="8">H20+7</f>
        <v>45865</v>
      </c>
      <c r="L20" s="287"/>
    </row>
    <row r="21" spans="1:19" s="126" customFormat="1" ht="15" customHeight="1">
      <c r="A21" s="365"/>
      <c r="B21" s="272" t="s">
        <v>550</v>
      </c>
      <c r="C21" s="185" t="s">
        <v>563</v>
      </c>
      <c r="D21" s="141">
        <f t="shared" si="1"/>
        <v>45859</v>
      </c>
      <c r="E21" s="142">
        <f t="shared" si="0"/>
        <v>45861</v>
      </c>
      <c r="F21" s="141" t="s">
        <v>557</v>
      </c>
      <c r="G21" s="142" t="s">
        <v>535</v>
      </c>
      <c r="H21" s="143">
        <f t="shared" si="5"/>
        <v>45865</v>
      </c>
      <c r="I21" s="143">
        <f t="shared" ref="I21" si="9">H21+4</f>
        <v>45869</v>
      </c>
      <c r="J21" s="143">
        <f t="shared" ref="J21" si="10">H21+5</f>
        <v>45870</v>
      </c>
      <c r="K21" s="142">
        <f t="shared" ref="K21" si="11">H21+7</f>
        <v>45872</v>
      </c>
      <c r="L21" s="205"/>
    </row>
    <row r="22" spans="1:19" s="14" customFormat="1" ht="15" customHeight="1" thickBot="1">
      <c r="A22" s="366"/>
      <c r="B22" s="271" t="s">
        <v>293</v>
      </c>
      <c r="C22" s="147" t="s">
        <v>564</v>
      </c>
      <c r="D22" s="146">
        <f>D21+7</f>
        <v>45866</v>
      </c>
      <c r="E22" s="147">
        <f t="shared" si="0"/>
        <v>45868</v>
      </c>
      <c r="F22" s="146" t="s">
        <v>548</v>
      </c>
      <c r="G22" s="147" t="s">
        <v>561</v>
      </c>
      <c r="H22" s="148">
        <f t="shared" ref="H22" si="12">H21+7</f>
        <v>45872</v>
      </c>
      <c r="I22" s="148">
        <f t="shared" ref="I22" si="13">H22+4</f>
        <v>45876</v>
      </c>
      <c r="J22" s="148">
        <f t="shared" ref="J22" si="14">H22+5</f>
        <v>45877</v>
      </c>
      <c r="K22" s="147">
        <f t="shared" ref="K22" si="15">H22+7</f>
        <v>45879</v>
      </c>
      <c r="L22" s="205"/>
      <c r="N22" s="207"/>
      <c r="O22" s="1"/>
      <c r="P22" s="1"/>
      <c r="Q22" s="1"/>
      <c r="R22" s="1"/>
      <c r="S22" s="1"/>
    </row>
    <row r="23" spans="1:19" s="166" customFormat="1" ht="15" customHeight="1" thickBot="1"/>
    <row r="24" spans="1:19" ht="15" customHeight="1">
      <c r="A24" s="129" t="s">
        <v>274</v>
      </c>
      <c r="B24" s="130" t="s">
        <v>275</v>
      </c>
      <c r="C24" s="131" t="s">
        <v>276</v>
      </c>
      <c r="D24" s="132" t="s">
        <v>277</v>
      </c>
      <c r="E24" s="152" t="s">
        <v>278</v>
      </c>
      <c r="F24" s="402"/>
      <c r="G24" s="403"/>
      <c r="H24" s="186" t="s">
        <v>278</v>
      </c>
      <c r="I24" s="408" t="s">
        <v>539</v>
      </c>
      <c r="J24" s="408"/>
      <c r="K24" s="152" t="s">
        <v>540</v>
      </c>
    </row>
    <row r="25" spans="1:19" ht="15" customHeight="1">
      <c r="A25" s="368" t="s">
        <v>282</v>
      </c>
      <c r="B25" s="370"/>
      <c r="C25" s="371"/>
      <c r="D25" s="135" t="s">
        <v>283</v>
      </c>
      <c r="E25" s="138" t="s">
        <v>300</v>
      </c>
      <c r="F25" s="404" t="s">
        <v>360</v>
      </c>
      <c r="G25" s="405"/>
      <c r="H25" s="213" t="s">
        <v>361</v>
      </c>
      <c r="I25" s="231" t="s">
        <v>541</v>
      </c>
      <c r="J25" s="231" t="s">
        <v>542</v>
      </c>
      <c r="K25" s="246" t="s">
        <v>543</v>
      </c>
    </row>
    <row r="26" spans="1:19" ht="15" customHeight="1">
      <c r="A26" s="369"/>
      <c r="B26" s="372"/>
      <c r="C26" s="373"/>
      <c r="D26" s="139" t="s">
        <v>287</v>
      </c>
      <c r="E26" s="154" t="s">
        <v>288</v>
      </c>
      <c r="F26" s="404"/>
      <c r="G26" s="405"/>
      <c r="H26" s="188" t="s">
        <v>288</v>
      </c>
      <c r="I26" s="231" t="s">
        <v>544</v>
      </c>
      <c r="J26" s="231" t="s">
        <v>545</v>
      </c>
      <c r="K26" s="246" t="s">
        <v>546</v>
      </c>
    </row>
    <row r="27" spans="1:19" s="14" customFormat="1" ht="15" customHeight="1">
      <c r="A27" s="365" t="s">
        <v>56</v>
      </c>
      <c r="B27" s="272" t="s">
        <v>303</v>
      </c>
      <c r="C27" s="185" t="s">
        <v>565</v>
      </c>
      <c r="D27" s="141">
        <v>45812</v>
      </c>
      <c r="E27" s="142">
        <f t="shared" ref="E27:E35" si="16">D27+3</f>
        <v>45815</v>
      </c>
      <c r="F27" s="141" t="s">
        <v>552</v>
      </c>
      <c r="G27" s="142" t="s">
        <v>553</v>
      </c>
      <c r="H27" s="143">
        <v>45823</v>
      </c>
      <c r="I27" s="143">
        <f t="shared" ref="I27:I30" si="17">H27+4</f>
        <v>45827</v>
      </c>
      <c r="J27" s="143">
        <f t="shared" ref="J27:J30" si="18">H27+5</f>
        <v>45828</v>
      </c>
      <c r="K27" s="142">
        <f t="shared" ref="K27:K30" si="19">H27+7</f>
        <v>45830</v>
      </c>
    </row>
    <row r="28" spans="1:19" ht="15" customHeight="1">
      <c r="A28" s="365"/>
      <c r="B28" s="272" t="s">
        <v>566</v>
      </c>
      <c r="C28" s="185" t="s">
        <v>565</v>
      </c>
      <c r="D28" s="141">
        <f t="shared" ref="D28:D34" si="20">D27+7</f>
        <v>45819</v>
      </c>
      <c r="E28" s="142">
        <f t="shared" si="16"/>
        <v>45822</v>
      </c>
      <c r="F28" s="141" t="s">
        <v>555</v>
      </c>
      <c r="G28" s="142" t="s">
        <v>553</v>
      </c>
      <c r="H28" s="143">
        <f t="shared" ref="H28:H34" si="21">H27+7</f>
        <v>45830</v>
      </c>
      <c r="I28" s="143">
        <f t="shared" si="17"/>
        <v>45834</v>
      </c>
      <c r="J28" s="143">
        <f t="shared" si="18"/>
        <v>45835</v>
      </c>
      <c r="K28" s="142">
        <f t="shared" si="19"/>
        <v>45837</v>
      </c>
    </row>
    <row r="29" spans="1:19" ht="15" customHeight="1">
      <c r="A29" s="365"/>
      <c r="B29" s="272" t="s">
        <v>302</v>
      </c>
      <c r="C29" s="185" t="s">
        <v>394</v>
      </c>
      <c r="D29" s="141">
        <f t="shared" si="20"/>
        <v>45826</v>
      </c>
      <c r="E29" s="142">
        <f t="shared" si="16"/>
        <v>45829</v>
      </c>
      <c r="F29" s="141" t="s">
        <v>557</v>
      </c>
      <c r="G29" s="142" t="s">
        <v>558</v>
      </c>
      <c r="H29" s="143">
        <f t="shared" si="21"/>
        <v>45837</v>
      </c>
      <c r="I29" s="143">
        <f t="shared" si="17"/>
        <v>45841</v>
      </c>
      <c r="J29" s="143">
        <f t="shared" si="18"/>
        <v>45842</v>
      </c>
      <c r="K29" s="142">
        <f t="shared" si="19"/>
        <v>45844</v>
      </c>
    </row>
    <row r="30" spans="1:19" ht="15" customHeight="1">
      <c r="A30" s="365"/>
      <c r="B30" s="272" t="s">
        <v>303</v>
      </c>
      <c r="C30" s="185" t="s">
        <v>402</v>
      </c>
      <c r="D30" s="141">
        <f t="shared" si="20"/>
        <v>45833</v>
      </c>
      <c r="E30" s="142">
        <f t="shared" si="16"/>
        <v>45836</v>
      </c>
      <c r="F30" s="141" t="s">
        <v>548</v>
      </c>
      <c r="G30" s="142" t="s">
        <v>553</v>
      </c>
      <c r="H30" s="143">
        <f t="shared" si="21"/>
        <v>45844</v>
      </c>
      <c r="I30" s="143">
        <f t="shared" si="17"/>
        <v>45848</v>
      </c>
      <c r="J30" s="143">
        <f t="shared" si="18"/>
        <v>45849</v>
      </c>
      <c r="K30" s="142">
        <f t="shared" si="19"/>
        <v>45851</v>
      </c>
    </row>
    <row r="31" spans="1:19" ht="15" customHeight="1">
      <c r="A31" s="365"/>
      <c r="B31" s="272" t="s">
        <v>566</v>
      </c>
      <c r="C31" s="185" t="s">
        <v>402</v>
      </c>
      <c r="D31" s="141">
        <f t="shared" si="20"/>
        <v>45840</v>
      </c>
      <c r="E31" s="142">
        <f t="shared" si="16"/>
        <v>45843</v>
      </c>
      <c r="F31" s="141" t="s">
        <v>552</v>
      </c>
      <c r="G31" s="142" t="s">
        <v>561</v>
      </c>
      <c r="H31" s="143">
        <f t="shared" si="21"/>
        <v>45851</v>
      </c>
      <c r="I31" s="143">
        <f t="shared" ref="I31:I33" si="22">H31+4</f>
        <v>45855</v>
      </c>
      <c r="J31" s="143">
        <f t="shared" ref="J31:J33" si="23">H31+5</f>
        <v>45856</v>
      </c>
      <c r="K31" s="142">
        <f t="shared" ref="K31:K33" si="24">H31+7</f>
        <v>45858</v>
      </c>
    </row>
    <row r="32" spans="1:19" ht="15" customHeight="1">
      <c r="A32" s="365"/>
      <c r="B32" s="272" t="s">
        <v>302</v>
      </c>
      <c r="C32" s="185" t="s">
        <v>366</v>
      </c>
      <c r="D32" s="141">
        <f t="shared" si="20"/>
        <v>45847</v>
      </c>
      <c r="E32" s="142">
        <f t="shared" si="16"/>
        <v>45850</v>
      </c>
      <c r="F32" s="141" t="s">
        <v>555</v>
      </c>
      <c r="G32" s="142" t="s">
        <v>561</v>
      </c>
      <c r="H32" s="143">
        <f t="shared" si="21"/>
        <v>45858</v>
      </c>
      <c r="I32" s="143">
        <f t="shared" si="22"/>
        <v>45862</v>
      </c>
      <c r="J32" s="143">
        <f t="shared" si="23"/>
        <v>45863</v>
      </c>
      <c r="K32" s="142">
        <f t="shared" si="24"/>
        <v>45865</v>
      </c>
    </row>
    <row r="33" spans="1:19" ht="15" customHeight="1">
      <c r="A33" s="365"/>
      <c r="B33" s="272" t="s">
        <v>303</v>
      </c>
      <c r="C33" s="185" t="s">
        <v>393</v>
      </c>
      <c r="D33" s="141">
        <f t="shared" si="20"/>
        <v>45854</v>
      </c>
      <c r="E33" s="142">
        <f t="shared" si="16"/>
        <v>45857</v>
      </c>
      <c r="F33" s="141" t="s">
        <v>557</v>
      </c>
      <c r="G33" s="142" t="s">
        <v>535</v>
      </c>
      <c r="H33" s="143">
        <f t="shared" si="21"/>
        <v>45865</v>
      </c>
      <c r="I33" s="143">
        <f t="shared" si="22"/>
        <v>45869</v>
      </c>
      <c r="J33" s="143">
        <f t="shared" si="23"/>
        <v>45870</v>
      </c>
      <c r="K33" s="142">
        <f t="shared" si="24"/>
        <v>45872</v>
      </c>
    </row>
    <row r="34" spans="1:19" ht="15" customHeight="1">
      <c r="A34" s="365"/>
      <c r="B34" s="272" t="s">
        <v>566</v>
      </c>
      <c r="C34" s="185" t="s">
        <v>393</v>
      </c>
      <c r="D34" s="141">
        <f t="shared" si="20"/>
        <v>45861</v>
      </c>
      <c r="E34" s="142">
        <f t="shared" si="16"/>
        <v>45864</v>
      </c>
      <c r="F34" s="141" t="s">
        <v>548</v>
      </c>
      <c r="G34" s="142" t="s">
        <v>561</v>
      </c>
      <c r="H34" s="143">
        <f t="shared" si="21"/>
        <v>45872</v>
      </c>
      <c r="I34" s="143">
        <f t="shared" ref="I34" si="25">H34+4</f>
        <v>45876</v>
      </c>
      <c r="J34" s="143">
        <f t="shared" ref="J34" si="26">H34+5</f>
        <v>45877</v>
      </c>
      <c r="K34" s="142">
        <f t="shared" ref="K34" si="27">H34+7</f>
        <v>45879</v>
      </c>
    </row>
    <row r="35" spans="1:19" ht="15" customHeight="1" thickBot="1">
      <c r="A35" s="366"/>
      <c r="B35" s="271" t="s">
        <v>302</v>
      </c>
      <c r="C35" s="147" t="s">
        <v>368</v>
      </c>
      <c r="D35" s="146">
        <f>D34+7</f>
        <v>45868</v>
      </c>
      <c r="E35" s="147">
        <f t="shared" si="16"/>
        <v>45871</v>
      </c>
      <c r="F35" s="146" t="s">
        <v>552</v>
      </c>
      <c r="G35" s="147" t="s">
        <v>567</v>
      </c>
      <c r="H35" s="148">
        <f t="shared" ref="H35" si="28">H34+7</f>
        <v>45879</v>
      </c>
      <c r="I35" s="148">
        <f t="shared" ref="I35" si="29">H35+4</f>
        <v>45883</v>
      </c>
      <c r="J35" s="148">
        <f t="shared" ref="J35" si="30">H35+5</f>
        <v>45884</v>
      </c>
      <c r="K35" s="147">
        <f t="shared" ref="K35" si="31">H35+7</f>
        <v>45886</v>
      </c>
    </row>
    <row r="36" spans="1:19" s="126" customFormat="1" ht="15" customHeight="1" thickBot="1"/>
    <row r="37" spans="1:19" ht="15" customHeight="1">
      <c r="A37" s="129" t="s">
        <v>274</v>
      </c>
      <c r="B37" s="130" t="s">
        <v>275</v>
      </c>
      <c r="C37" s="131" t="s">
        <v>276</v>
      </c>
      <c r="D37" s="132" t="s">
        <v>277</v>
      </c>
      <c r="E37" s="152" t="s">
        <v>308</v>
      </c>
      <c r="F37" s="402"/>
      <c r="G37" s="403"/>
      <c r="H37" s="186" t="s">
        <v>278</v>
      </c>
      <c r="I37" s="408" t="s">
        <v>539</v>
      </c>
      <c r="J37" s="408"/>
      <c r="K37" s="152" t="s">
        <v>540</v>
      </c>
      <c r="L37" s="205"/>
    </row>
    <row r="38" spans="1:19" ht="15" customHeight="1">
      <c r="A38" s="368" t="s">
        <v>282</v>
      </c>
      <c r="B38" s="370"/>
      <c r="C38" s="371"/>
      <c r="D38" s="135" t="s">
        <v>283</v>
      </c>
      <c r="E38" s="138" t="s">
        <v>300</v>
      </c>
      <c r="F38" s="404" t="s">
        <v>360</v>
      </c>
      <c r="G38" s="405"/>
      <c r="H38" s="213" t="s">
        <v>361</v>
      </c>
      <c r="I38" s="231" t="s">
        <v>541</v>
      </c>
      <c r="J38" s="231" t="s">
        <v>542</v>
      </c>
      <c r="K38" s="246" t="s">
        <v>543</v>
      </c>
      <c r="L38" s="205"/>
    </row>
    <row r="39" spans="1:19" ht="15" customHeight="1">
      <c r="A39" s="369"/>
      <c r="B39" s="372"/>
      <c r="C39" s="373"/>
      <c r="D39" s="139" t="s">
        <v>63</v>
      </c>
      <c r="E39" s="154" t="s">
        <v>314</v>
      </c>
      <c r="F39" s="404"/>
      <c r="G39" s="405"/>
      <c r="H39" s="188" t="s">
        <v>288</v>
      </c>
      <c r="I39" s="231" t="s">
        <v>544</v>
      </c>
      <c r="J39" s="231" t="s">
        <v>545</v>
      </c>
      <c r="K39" s="246" t="s">
        <v>546</v>
      </c>
      <c r="L39" s="205"/>
    </row>
    <row r="40" spans="1:19" s="126" customFormat="1" ht="15" customHeight="1">
      <c r="A40" s="364" t="s">
        <v>61</v>
      </c>
      <c r="B40" s="141" t="s">
        <v>568</v>
      </c>
      <c r="C40" s="142" t="s">
        <v>562</v>
      </c>
      <c r="D40" s="143">
        <v>45811</v>
      </c>
      <c r="E40" s="185">
        <f t="shared" ref="E40:E47" si="32">D40+3</f>
        <v>45814</v>
      </c>
      <c r="F40" s="141" t="s">
        <v>552</v>
      </c>
      <c r="G40" s="142" t="s">
        <v>553</v>
      </c>
      <c r="H40" s="143">
        <v>45823</v>
      </c>
      <c r="I40" s="143">
        <f t="shared" ref="I40:I48" si="33">H40+4</f>
        <v>45827</v>
      </c>
      <c r="J40" s="143">
        <f t="shared" ref="J40:J48" si="34">H40+5</f>
        <v>45828</v>
      </c>
      <c r="K40" s="142">
        <f t="shared" ref="K40:K48" si="35">H40+7</f>
        <v>45830</v>
      </c>
      <c r="L40" s="205"/>
    </row>
    <row r="41" spans="1:19" s="126" customFormat="1" ht="15" customHeight="1">
      <c r="A41" s="365"/>
      <c r="B41" s="141" t="s">
        <v>569</v>
      </c>
      <c r="C41" s="185" t="s">
        <v>570</v>
      </c>
      <c r="D41" s="143">
        <f t="shared" ref="D41:D48" si="36">D40+7</f>
        <v>45818</v>
      </c>
      <c r="E41" s="185">
        <f t="shared" si="32"/>
        <v>45821</v>
      </c>
      <c r="F41" s="141" t="s">
        <v>555</v>
      </c>
      <c r="G41" s="142" t="s">
        <v>553</v>
      </c>
      <c r="H41" s="143">
        <f t="shared" ref="H41:H48" si="37">H40+7</f>
        <v>45830</v>
      </c>
      <c r="I41" s="143">
        <f t="shared" si="33"/>
        <v>45834</v>
      </c>
      <c r="J41" s="143">
        <f t="shared" si="34"/>
        <v>45835</v>
      </c>
      <c r="K41" s="142">
        <f t="shared" si="35"/>
        <v>45837</v>
      </c>
      <c r="L41" s="205"/>
    </row>
    <row r="42" spans="1:19" s="14" customFormat="1" ht="15" customHeight="1">
      <c r="A42" s="365"/>
      <c r="B42" s="141" t="s">
        <v>568</v>
      </c>
      <c r="C42" s="185" t="s">
        <v>565</v>
      </c>
      <c r="D42" s="143">
        <f t="shared" si="36"/>
        <v>45825</v>
      </c>
      <c r="E42" s="185">
        <f t="shared" si="32"/>
        <v>45828</v>
      </c>
      <c r="F42" s="141" t="s">
        <v>557</v>
      </c>
      <c r="G42" s="142" t="s">
        <v>558</v>
      </c>
      <c r="H42" s="143">
        <f t="shared" si="37"/>
        <v>45837</v>
      </c>
      <c r="I42" s="143">
        <f t="shared" si="33"/>
        <v>45841</v>
      </c>
      <c r="J42" s="143">
        <f t="shared" si="34"/>
        <v>45842</v>
      </c>
      <c r="K42" s="142">
        <f t="shared" si="35"/>
        <v>45844</v>
      </c>
      <c r="L42" s="205"/>
      <c r="N42" s="207"/>
      <c r="O42" s="1"/>
      <c r="P42" s="1"/>
      <c r="Q42" s="1"/>
      <c r="R42" s="1"/>
      <c r="S42" s="1"/>
    </row>
    <row r="43" spans="1:19" s="14" customFormat="1" ht="15" customHeight="1">
      <c r="A43" s="365"/>
      <c r="B43" s="141" t="s">
        <v>569</v>
      </c>
      <c r="C43" s="185" t="s">
        <v>571</v>
      </c>
      <c r="D43" s="143">
        <f t="shared" si="36"/>
        <v>45832</v>
      </c>
      <c r="E43" s="185">
        <f t="shared" si="32"/>
        <v>45835</v>
      </c>
      <c r="F43" s="141" t="s">
        <v>548</v>
      </c>
      <c r="G43" s="142" t="s">
        <v>553</v>
      </c>
      <c r="H43" s="143">
        <f t="shared" si="37"/>
        <v>45844</v>
      </c>
      <c r="I43" s="143">
        <f t="shared" si="33"/>
        <v>45848</v>
      </c>
      <c r="J43" s="143">
        <f t="shared" si="34"/>
        <v>45849</v>
      </c>
      <c r="K43" s="142">
        <f t="shared" si="35"/>
        <v>45851</v>
      </c>
      <c r="L43" s="205"/>
      <c r="N43" s="207"/>
      <c r="O43" s="1"/>
      <c r="P43" s="1"/>
      <c r="Q43" s="1"/>
      <c r="R43" s="1"/>
      <c r="S43" s="1"/>
    </row>
    <row r="44" spans="1:19" s="126" customFormat="1" ht="15" customHeight="1">
      <c r="A44" s="365"/>
      <c r="B44" s="141" t="s">
        <v>568</v>
      </c>
      <c r="C44" s="185" t="s">
        <v>402</v>
      </c>
      <c r="D44" s="143">
        <f t="shared" si="36"/>
        <v>45839</v>
      </c>
      <c r="E44" s="185">
        <f t="shared" si="32"/>
        <v>45842</v>
      </c>
      <c r="F44" s="141" t="s">
        <v>552</v>
      </c>
      <c r="G44" s="142" t="s">
        <v>561</v>
      </c>
      <c r="H44" s="143">
        <f t="shared" si="37"/>
        <v>45851</v>
      </c>
      <c r="I44" s="143">
        <f t="shared" si="33"/>
        <v>45855</v>
      </c>
      <c r="J44" s="143">
        <f t="shared" si="34"/>
        <v>45856</v>
      </c>
      <c r="K44" s="142">
        <f t="shared" si="35"/>
        <v>45858</v>
      </c>
      <c r="L44" s="205"/>
    </row>
    <row r="45" spans="1:19" s="126" customFormat="1" ht="15" customHeight="1">
      <c r="A45" s="365"/>
      <c r="B45" s="141" t="s">
        <v>569</v>
      </c>
      <c r="C45" s="185" t="s">
        <v>572</v>
      </c>
      <c r="D45" s="143">
        <f t="shared" si="36"/>
        <v>45846</v>
      </c>
      <c r="E45" s="185">
        <f t="shared" si="32"/>
        <v>45849</v>
      </c>
      <c r="F45" s="141" t="s">
        <v>555</v>
      </c>
      <c r="G45" s="142" t="s">
        <v>561</v>
      </c>
      <c r="H45" s="143">
        <f t="shared" si="37"/>
        <v>45858</v>
      </c>
      <c r="I45" s="143">
        <f t="shared" si="33"/>
        <v>45862</v>
      </c>
      <c r="J45" s="143">
        <f t="shared" si="34"/>
        <v>45863</v>
      </c>
      <c r="K45" s="142">
        <f t="shared" si="35"/>
        <v>45865</v>
      </c>
      <c r="L45" s="205"/>
    </row>
    <row r="46" spans="1:19" s="126" customFormat="1" ht="15" customHeight="1">
      <c r="A46" s="365"/>
      <c r="B46" s="141" t="s">
        <v>568</v>
      </c>
      <c r="C46" s="185" t="s">
        <v>393</v>
      </c>
      <c r="D46" s="143">
        <f t="shared" si="36"/>
        <v>45853</v>
      </c>
      <c r="E46" s="185">
        <f t="shared" si="32"/>
        <v>45856</v>
      </c>
      <c r="F46" s="141" t="s">
        <v>557</v>
      </c>
      <c r="G46" s="142" t="s">
        <v>535</v>
      </c>
      <c r="H46" s="143">
        <f t="shared" si="37"/>
        <v>45865</v>
      </c>
      <c r="I46" s="143">
        <f t="shared" si="33"/>
        <v>45869</v>
      </c>
      <c r="J46" s="143">
        <f t="shared" si="34"/>
        <v>45870</v>
      </c>
      <c r="K46" s="142">
        <f t="shared" si="35"/>
        <v>45872</v>
      </c>
      <c r="L46" s="205"/>
    </row>
    <row r="47" spans="1:19" s="126" customFormat="1" ht="15" customHeight="1">
      <c r="A47" s="365"/>
      <c r="B47" s="141" t="s">
        <v>569</v>
      </c>
      <c r="C47" s="185" t="s">
        <v>573</v>
      </c>
      <c r="D47" s="143">
        <f t="shared" si="36"/>
        <v>45860</v>
      </c>
      <c r="E47" s="185">
        <f t="shared" si="32"/>
        <v>45863</v>
      </c>
      <c r="F47" s="141" t="s">
        <v>548</v>
      </c>
      <c r="G47" s="142" t="s">
        <v>561</v>
      </c>
      <c r="H47" s="143">
        <f t="shared" si="37"/>
        <v>45872</v>
      </c>
      <c r="I47" s="143">
        <f t="shared" si="33"/>
        <v>45876</v>
      </c>
      <c r="J47" s="143">
        <f t="shared" si="34"/>
        <v>45877</v>
      </c>
      <c r="K47" s="142">
        <f t="shared" si="35"/>
        <v>45879</v>
      </c>
      <c r="L47" s="205"/>
    </row>
    <row r="48" spans="1:19" s="126" customFormat="1" ht="15" customHeight="1" thickBot="1">
      <c r="A48" s="366"/>
      <c r="B48" s="146" t="s">
        <v>568</v>
      </c>
      <c r="C48" s="147" t="s">
        <v>394</v>
      </c>
      <c r="D48" s="148">
        <f t="shared" si="36"/>
        <v>45867</v>
      </c>
      <c r="E48" s="147">
        <f>D48+3</f>
        <v>45870</v>
      </c>
      <c r="F48" s="146" t="s">
        <v>552</v>
      </c>
      <c r="G48" s="147" t="s">
        <v>567</v>
      </c>
      <c r="H48" s="148">
        <f t="shared" si="37"/>
        <v>45879</v>
      </c>
      <c r="I48" s="148">
        <f t="shared" si="33"/>
        <v>45883</v>
      </c>
      <c r="J48" s="148">
        <f t="shared" si="34"/>
        <v>45884</v>
      </c>
      <c r="K48" s="147">
        <f t="shared" si="35"/>
        <v>45886</v>
      </c>
      <c r="L48" s="205"/>
    </row>
    <row r="49" spans="1:19" s="166" customFormat="1" ht="15" customHeight="1"/>
    <row r="50" spans="1:19" ht="15" customHeight="1" thickBot="1">
      <c r="A50" s="242" t="s">
        <v>537</v>
      </c>
      <c r="B50" s="200" t="s">
        <v>574</v>
      </c>
      <c r="C50" s="243"/>
      <c r="D50" s="244"/>
      <c r="E50" s="243"/>
      <c r="F50" s="81"/>
      <c r="G50" s="81"/>
      <c r="H50" s="81"/>
      <c r="J50" s="14"/>
      <c r="K50" s="14"/>
      <c r="L50" s="14"/>
      <c r="M50" s="245"/>
    </row>
    <row r="51" spans="1:19" ht="15" customHeight="1">
      <c r="A51" s="183" t="s">
        <v>274</v>
      </c>
      <c r="B51" s="130" t="s">
        <v>275</v>
      </c>
      <c r="C51" s="131" t="s">
        <v>276</v>
      </c>
      <c r="D51" s="132" t="s">
        <v>277</v>
      </c>
      <c r="E51" s="152" t="s">
        <v>279</v>
      </c>
      <c r="F51" s="402"/>
      <c r="G51" s="403"/>
      <c r="H51" s="186" t="s">
        <v>279</v>
      </c>
      <c r="I51" s="226" t="s">
        <v>539</v>
      </c>
      <c r="J51" s="227" t="s">
        <v>575</v>
      </c>
      <c r="K51" s="14"/>
      <c r="L51" s="14"/>
    </row>
    <row r="52" spans="1:19" ht="15" customHeight="1">
      <c r="A52" s="380" t="s">
        <v>282</v>
      </c>
      <c r="B52" s="370"/>
      <c r="C52" s="371"/>
      <c r="D52" s="135" t="s">
        <v>283</v>
      </c>
      <c r="E52" s="138" t="s">
        <v>284</v>
      </c>
      <c r="F52" s="404" t="s">
        <v>360</v>
      </c>
      <c r="G52" s="405"/>
      <c r="H52" s="213" t="s">
        <v>361</v>
      </c>
      <c r="I52" s="231" t="s">
        <v>576</v>
      </c>
      <c r="J52" s="246" t="s">
        <v>577</v>
      </c>
      <c r="K52" s="14"/>
      <c r="L52" s="14"/>
    </row>
    <row r="53" spans="1:19" ht="15" customHeight="1">
      <c r="A53" s="380"/>
      <c r="B53" s="372"/>
      <c r="C53" s="373"/>
      <c r="D53" s="139" t="s">
        <v>287</v>
      </c>
      <c r="E53" s="208" t="s">
        <v>289</v>
      </c>
      <c r="F53" s="404"/>
      <c r="G53" s="405"/>
      <c r="H53" s="188" t="s">
        <v>289</v>
      </c>
      <c r="I53" s="231" t="s">
        <v>544</v>
      </c>
      <c r="J53" s="246" t="s">
        <v>578</v>
      </c>
      <c r="K53" s="14"/>
      <c r="L53" s="14"/>
    </row>
    <row r="54" spans="1:19" s="126" customFormat="1" ht="15" customHeight="1">
      <c r="A54" s="364" t="s">
        <v>50</v>
      </c>
      <c r="B54" s="272" t="s">
        <v>294</v>
      </c>
      <c r="C54" s="185" t="s">
        <v>547</v>
      </c>
      <c r="D54" s="141">
        <v>45810</v>
      </c>
      <c r="E54" s="142">
        <f t="shared" ref="E54:E62" si="38">D54+2</f>
        <v>45812</v>
      </c>
      <c r="F54" s="141" t="s">
        <v>579</v>
      </c>
      <c r="G54" s="142" t="s">
        <v>580</v>
      </c>
      <c r="H54" s="143">
        <v>45818</v>
      </c>
      <c r="I54" s="143">
        <f t="shared" ref="I54" si="39">H54+4</f>
        <v>45822</v>
      </c>
      <c r="J54" s="142">
        <f t="shared" ref="J54" si="40">H54+6</f>
        <v>45824</v>
      </c>
      <c r="K54" s="14"/>
      <c r="L54" s="14"/>
    </row>
    <row r="55" spans="1:19" s="126" customFormat="1" ht="15" customHeight="1">
      <c r="A55" s="365"/>
      <c r="B55" s="272" t="s">
        <v>550</v>
      </c>
      <c r="C55" s="185" t="s">
        <v>551</v>
      </c>
      <c r="D55" s="141">
        <f t="shared" ref="D55:D61" si="41">D54+7</f>
        <v>45817</v>
      </c>
      <c r="E55" s="142">
        <f t="shared" si="38"/>
        <v>45819</v>
      </c>
      <c r="F55" s="141" t="s">
        <v>581</v>
      </c>
      <c r="G55" s="142" t="s">
        <v>582</v>
      </c>
      <c r="H55" s="143">
        <f t="shared" ref="H55:H60" si="42">H54+7</f>
        <v>45825</v>
      </c>
      <c r="I55" s="143">
        <f t="shared" ref="I55" si="43">H55+4</f>
        <v>45829</v>
      </c>
      <c r="J55" s="142">
        <f t="shared" ref="J55" si="44">H55+6</f>
        <v>45831</v>
      </c>
      <c r="K55" s="14"/>
      <c r="L55" s="14"/>
    </row>
    <row r="56" spans="1:19" s="126" customFormat="1" ht="15" customHeight="1">
      <c r="A56" s="365"/>
      <c r="B56" s="272" t="s">
        <v>293</v>
      </c>
      <c r="C56" s="185" t="s">
        <v>554</v>
      </c>
      <c r="D56" s="141">
        <f t="shared" si="41"/>
        <v>45824</v>
      </c>
      <c r="E56" s="142">
        <f t="shared" si="38"/>
        <v>45826</v>
      </c>
      <c r="F56" s="141" t="s">
        <v>583</v>
      </c>
      <c r="G56" s="142" t="s">
        <v>584</v>
      </c>
      <c r="H56" s="143">
        <f t="shared" si="42"/>
        <v>45832</v>
      </c>
      <c r="I56" s="143">
        <f t="shared" ref="I56:I57" si="45">H56+4</f>
        <v>45836</v>
      </c>
      <c r="J56" s="142">
        <f t="shared" ref="J56:J57" si="46">H56+6</f>
        <v>45838</v>
      </c>
      <c r="K56" s="14"/>
      <c r="L56" s="14"/>
    </row>
    <row r="57" spans="1:19" s="126" customFormat="1" ht="15" customHeight="1">
      <c r="A57" s="365"/>
      <c r="B57" s="272" t="s">
        <v>294</v>
      </c>
      <c r="C57" s="185" t="s">
        <v>556</v>
      </c>
      <c r="D57" s="141">
        <f t="shared" si="41"/>
        <v>45831</v>
      </c>
      <c r="E57" s="142">
        <f t="shared" si="38"/>
        <v>45833</v>
      </c>
      <c r="F57" s="141" t="s">
        <v>585</v>
      </c>
      <c r="G57" s="142" t="s">
        <v>586</v>
      </c>
      <c r="H57" s="143">
        <f t="shared" si="42"/>
        <v>45839</v>
      </c>
      <c r="I57" s="143">
        <f t="shared" si="45"/>
        <v>45843</v>
      </c>
      <c r="J57" s="142">
        <f t="shared" si="46"/>
        <v>45845</v>
      </c>
      <c r="K57" s="14"/>
      <c r="L57" s="14"/>
    </row>
    <row r="58" spans="1:19" s="126" customFormat="1" ht="15" customHeight="1">
      <c r="A58" s="365"/>
      <c r="B58" s="272" t="s">
        <v>550</v>
      </c>
      <c r="C58" s="185" t="s">
        <v>559</v>
      </c>
      <c r="D58" s="141">
        <f t="shared" si="41"/>
        <v>45838</v>
      </c>
      <c r="E58" s="142">
        <f t="shared" si="38"/>
        <v>45840</v>
      </c>
      <c r="F58" s="141" t="s">
        <v>587</v>
      </c>
      <c r="G58" s="142" t="s">
        <v>588</v>
      </c>
      <c r="H58" s="143">
        <f t="shared" si="42"/>
        <v>45846</v>
      </c>
      <c r="I58" s="143">
        <f t="shared" ref="I58:I60" si="47">H58+4</f>
        <v>45850</v>
      </c>
      <c r="J58" s="142">
        <f t="shared" ref="J58:J60" si="48">H58+6</f>
        <v>45852</v>
      </c>
      <c r="K58" s="14"/>
      <c r="L58" s="14"/>
    </row>
    <row r="59" spans="1:19" s="126" customFormat="1" ht="15" customHeight="1">
      <c r="A59" s="365"/>
      <c r="B59" s="272" t="s">
        <v>293</v>
      </c>
      <c r="C59" s="185" t="s">
        <v>560</v>
      </c>
      <c r="D59" s="141">
        <f t="shared" si="41"/>
        <v>45845</v>
      </c>
      <c r="E59" s="142">
        <f t="shared" si="38"/>
        <v>45847</v>
      </c>
      <c r="F59" s="141" t="s">
        <v>589</v>
      </c>
      <c r="G59" s="142" t="s">
        <v>590</v>
      </c>
      <c r="H59" s="143">
        <f t="shared" si="42"/>
        <v>45853</v>
      </c>
      <c r="I59" s="143">
        <f t="shared" si="47"/>
        <v>45857</v>
      </c>
      <c r="J59" s="142">
        <f t="shared" si="48"/>
        <v>45859</v>
      </c>
      <c r="K59" s="14"/>
      <c r="L59" s="14"/>
    </row>
    <row r="60" spans="1:19" s="126" customFormat="1" ht="15" customHeight="1">
      <c r="A60" s="365"/>
      <c r="B60" s="272" t="s">
        <v>294</v>
      </c>
      <c r="C60" s="185" t="s">
        <v>562</v>
      </c>
      <c r="D60" s="141">
        <f t="shared" si="41"/>
        <v>45852</v>
      </c>
      <c r="E60" s="142">
        <f t="shared" si="38"/>
        <v>45854</v>
      </c>
      <c r="F60" s="141" t="s">
        <v>579</v>
      </c>
      <c r="G60" s="142" t="s">
        <v>591</v>
      </c>
      <c r="H60" s="143">
        <f t="shared" si="42"/>
        <v>45860</v>
      </c>
      <c r="I60" s="143">
        <f t="shared" si="47"/>
        <v>45864</v>
      </c>
      <c r="J60" s="142">
        <f t="shared" si="48"/>
        <v>45866</v>
      </c>
      <c r="K60" s="14"/>
      <c r="L60" s="14"/>
    </row>
    <row r="61" spans="1:19" s="126" customFormat="1" ht="15" customHeight="1">
      <c r="A61" s="365"/>
      <c r="B61" s="272" t="s">
        <v>550</v>
      </c>
      <c r="C61" s="185" t="s">
        <v>563</v>
      </c>
      <c r="D61" s="141">
        <f t="shared" si="41"/>
        <v>45859</v>
      </c>
      <c r="E61" s="142">
        <f t="shared" si="38"/>
        <v>45861</v>
      </c>
      <c r="F61" s="141" t="s">
        <v>581</v>
      </c>
      <c r="G61" s="142" t="s">
        <v>592</v>
      </c>
      <c r="H61" s="143">
        <f t="shared" ref="H61:H62" si="49">H60+7</f>
        <v>45867</v>
      </c>
      <c r="I61" s="143">
        <f t="shared" ref="I61:I62" si="50">H61+4</f>
        <v>45871</v>
      </c>
      <c r="J61" s="142">
        <f t="shared" ref="J61:J62" si="51">H61+6</f>
        <v>45873</v>
      </c>
      <c r="K61" s="14"/>
      <c r="L61" s="14"/>
    </row>
    <row r="62" spans="1:19" s="14" customFormat="1" ht="15" customHeight="1" thickBot="1">
      <c r="A62" s="366"/>
      <c r="B62" s="271" t="s">
        <v>293</v>
      </c>
      <c r="C62" s="147" t="s">
        <v>564</v>
      </c>
      <c r="D62" s="146">
        <f>D61+7</f>
        <v>45866</v>
      </c>
      <c r="E62" s="147">
        <f t="shared" si="38"/>
        <v>45868</v>
      </c>
      <c r="F62" s="146" t="s">
        <v>583</v>
      </c>
      <c r="G62" s="147" t="s">
        <v>593</v>
      </c>
      <c r="H62" s="148">
        <f t="shared" si="49"/>
        <v>45874</v>
      </c>
      <c r="I62" s="148">
        <f t="shared" si="50"/>
        <v>45878</v>
      </c>
      <c r="J62" s="147">
        <f t="shared" si="51"/>
        <v>45880</v>
      </c>
      <c r="N62" s="207"/>
      <c r="O62" s="1"/>
      <c r="P62" s="1"/>
      <c r="Q62" s="1"/>
      <c r="R62" s="1"/>
      <c r="S62" s="1"/>
    </row>
    <row r="63" spans="1:19" s="166" customFormat="1" ht="15" customHeight="1" thickBot="1">
      <c r="J63" s="14"/>
      <c r="K63" s="14"/>
      <c r="L63" s="14"/>
    </row>
    <row r="64" spans="1:19" s="14" customFormat="1" ht="15" customHeight="1">
      <c r="A64" s="129" t="s">
        <v>274</v>
      </c>
      <c r="B64" s="130" t="s">
        <v>275</v>
      </c>
      <c r="C64" s="131" t="s">
        <v>276</v>
      </c>
      <c r="D64" s="132" t="s">
        <v>277</v>
      </c>
      <c r="E64" s="152" t="s">
        <v>279</v>
      </c>
      <c r="F64" s="402"/>
      <c r="G64" s="403"/>
      <c r="H64" s="186" t="s">
        <v>279</v>
      </c>
      <c r="I64" s="226" t="s">
        <v>539</v>
      </c>
      <c r="J64" s="227" t="s">
        <v>575</v>
      </c>
    </row>
    <row r="65" spans="1:16379" s="14" customFormat="1" ht="15" customHeight="1">
      <c r="A65" s="368" t="s">
        <v>282</v>
      </c>
      <c r="B65" s="370"/>
      <c r="C65" s="371"/>
      <c r="D65" s="135" t="s">
        <v>283</v>
      </c>
      <c r="E65" s="138" t="s">
        <v>300</v>
      </c>
      <c r="F65" s="404" t="s">
        <v>360</v>
      </c>
      <c r="G65" s="405"/>
      <c r="H65" s="213" t="s">
        <v>361</v>
      </c>
      <c r="I65" s="231" t="s">
        <v>576</v>
      </c>
      <c r="J65" s="246" t="s">
        <v>577</v>
      </c>
    </row>
    <row r="66" spans="1:16379" s="14" customFormat="1" ht="15" customHeight="1">
      <c r="A66" s="369"/>
      <c r="B66" s="372"/>
      <c r="C66" s="373"/>
      <c r="D66" s="139" t="s">
        <v>287</v>
      </c>
      <c r="E66" s="154" t="s">
        <v>289</v>
      </c>
      <c r="F66" s="404"/>
      <c r="G66" s="405"/>
      <c r="H66" s="188" t="s">
        <v>289</v>
      </c>
      <c r="I66" s="231" t="s">
        <v>544</v>
      </c>
      <c r="J66" s="246" t="s">
        <v>578</v>
      </c>
    </row>
    <row r="67" spans="1:16379" s="14" customFormat="1" ht="15" customHeight="1">
      <c r="A67" s="365" t="s">
        <v>56</v>
      </c>
      <c r="B67" s="272" t="s">
        <v>303</v>
      </c>
      <c r="C67" s="185" t="s">
        <v>565</v>
      </c>
      <c r="D67" s="141">
        <v>45812</v>
      </c>
      <c r="E67" s="142">
        <f t="shared" ref="E67:E75" si="52">D67+3</f>
        <v>45815</v>
      </c>
      <c r="F67" s="141" t="s">
        <v>579</v>
      </c>
      <c r="G67" s="142" t="s">
        <v>580</v>
      </c>
      <c r="H67" s="143">
        <v>45818</v>
      </c>
      <c r="I67" s="143">
        <f t="shared" ref="I67:I75" si="53">H67+4</f>
        <v>45822</v>
      </c>
      <c r="J67" s="142">
        <f t="shared" ref="J67:J75" si="54">H67+6</f>
        <v>45824</v>
      </c>
    </row>
    <row r="68" spans="1:16379" s="14" customFormat="1" ht="15" customHeight="1">
      <c r="A68" s="365"/>
      <c r="B68" s="272" t="s">
        <v>566</v>
      </c>
      <c r="C68" s="185" t="s">
        <v>565</v>
      </c>
      <c r="D68" s="141">
        <f t="shared" ref="D68:D74" si="55">D67+7</f>
        <v>45819</v>
      </c>
      <c r="E68" s="142">
        <f t="shared" si="52"/>
        <v>45822</v>
      </c>
      <c r="F68" s="141" t="s">
        <v>581</v>
      </c>
      <c r="G68" s="142" t="s">
        <v>582</v>
      </c>
      <c r="H68" s="143">
        <f t="shared" ref="H68:H75" si="56">H67+7</f>
        <v>45825</v>
      </c>
      <c r="I68" s="143">
        <f t="shared" si="53"/>
        <v>45829</v>
      </c>
      <c r="J68" s="142">
        <f t="shared" si="54"/>
        <v>45831</v>
      </c>
    </row>
    <row r="69" spans="1:16379" s="14" customFormat="1" ht="15" customHeight="1">
      <c r="A69" s="365"/>
      <c r="B69" s="272" t="s">
        <v>302</v>
      </c>
      <c r="C69" s="185" t="s">
        <v>394</v>
      </c>
      <c r="D69" s="141">
        <f t="shared" si="55"/>
        <v>45826</v>
      </c>
      <c r="E69" s="142">
        <f t="shared" si="52"/>
        <v>45829</v>
      </c>
      <c r="F69" s="141" t="s">
        <v>583</v>
      </c>
      <c r="G69" s="142" t="s">
        <v>584</v>
      </c>
      <c r="H69" s="143">
        <f t="shared" si="56"/>
        <v>45832</v>
      </c>
      <c r="I69" s="143">
        <f t="shared" si="53"/>
        <v>45836</v>
      </c>
      <c r="J69" s="142">
        <f t="shared" si="54"/>
        <v>45838</v>
      </c>
    </row>
    <row r="70" spans="1:16379" s="14" customFormat="1" ht="15" customHeight="1">
      <c r="A70" s="365"/>
      <c r="B70" s="272" t="s">
        <v>303</v>
      </c>
      <c r="C70" s="185" t="s">
        <v>402</v>
      </c>
      <c r="D70" s="141">
        <f t="shared" si="55"/>
        <v>45833</v>
      </c>
      <c r="E70" s="142">
        <f t="shared" si="52"/>
        <v>45836</v>
      </c>
      <c r="F70" s="141" t="s">
        <v>585</v>
      </c>
      <c r="G70" s="142" t="s">
        <v>586</v>
      </c>
      <c r="H70" s="143">
        <f t="shared" si="56"/>
        <v>45839</v>
      </c>
      <c r="I70" s="143">
        <f t="shared" si="53"/>
        <v>45843</v>
      </c>
      <c r="J70" s="142">
        <f t="shared" si="54"/>
        <v>45845</v>
      </c>
    </row>
    <row r="71" spans="1:16379" s="14" customFormat="1" ht="15" customHeight="1">
      <c r="A71" s="365"/>
      <c r="B71" s="272" t="s">
        <v>566</v>
      </c>
      <c r="C71" s="185" t="s">
        <v>402</v>
      </c>
      <c r="D71" s="141">
        <f t="shared" si="55"/>
        <v>45840</v>
      </c>
      <c r="E71" s="142">
        <f t="shared" si="52"/>
        <v>45843</v>
      </c>
      <c r="F71" s="141" t="s">
        <v>587</v>
      </c>
      <c r="G71" s="142" t="s">
        <v>588</v>
      </c>
      <c r="H71" s="143">
        <f t="shared" si="56"/>
        <v>45846</v>
      </c>
      <c r="I71" s="143">
        <f t="shared" si="53"/>
        <v>45850</v>
      </c>
      <c r="J71" s="142">
        <f t="shared" si="54"/>
        <v>45852</v>
      </c>
    </row>
    <row r="72" spans="1:16379" s="14" customFormat="1" ht="15" customHeight="1">
      <c r="A72" s="365"/>
      <c r="B72" s="272" t="s">
        <v>302</v>
      </c>
      <c r="C72" s="185" t="s">
        <v>366</v>
      </c>
      <c r="D72" s="141">
        <f t="shared" si="55"/>
        <v>45847</v>
      </c>
      <c r="E72" s="142">
        <f t="shared" si="52"/>
        <v>45850</v>
      </c>
      <c r="F72" s="141" t="s">
        <v>589</v>
      </c>
      <c r="G72" s="142" t="s">
        <v>590</v>
      </c>
      <c r="H72" s="143">
        <f t="shared" si="56"/>
        <v>45853</v>
      </c>
      <c r="I72" s="143">
        <f t="shared" si="53"/>
        <v>45857</v>
      </c>
      <c r="J72" s="142">
        <f t="shared" si="54"/>
        <v>45859</v>
      </c>
    </row>
    <row r="73" spans="1:16379" s="14" customFormat="1" ht="15" customHeight="1">
      <c r="A73" s="365"/>
      <c r="B73" s="272" t="s">
        <v>303</v>
      </c>
      <c r="C73" s="185" t="s">
        <v>393</v>
      </c>
      <c r="D73" s="141">
        <f t="shared" si="55"/>
        <v>45854</v>
      </c>
      <c r="E73" s="142">
        <f t="shared" si="52"/>
        <v>45857</v>
      </c>
      <c r="F73" s="141" t="s">
        <v>579</v>
      </c>
      <c r="G73" s="142" t="s">
        <v>591</v>
      </c>
      <c r="H73" s="143">
        <f t="shared" si="56"/>
        <v>45860</v>
      </c>
      <c r="I73" s="143">
        <f t="shared" si="53"/>
        <v>45864</v>
      </c>
      <c r="J73" s="142">
        <f t="shared" si="54"/>
        <v>45866</v>
      </c>
    </row>
    <row r="74" spans="1:16379" s="14" customFormat="1" ht="15" customHeight="1">
      <c r="A74" s="365"/>
      <c r="B74" s="272" t="s">
        <v>566</v>
      </c>
      <c r="C74" s="185" t="s">
        <v>393</v>
      </c>
      <c r="D74" s="141">
        <f t="shared" si="55"/>
        <v>45861</v>
      </c>
      <c r="E74" s="142">
        <f t="shared" si="52"/>
        <v>45864</v>
      </c>
      <c r="F74" s="141" t="s">
        <v>581</v>
      </c>
      <c r="G74" s="142" t="s">
        <v>592</v>
      </c>
      <c r="H74" s="143">
        <f t="shared" si="56"/>
        <v>45867</v>
      </c>
      <c r="I74" s="143">
        <f t="shared" si="53"/>
        <v>45871</v>
      </c>
      <c r="J74" s="142">
        <f t="shared" si="54"/>
        <v>45873</v>
      </c>
    </row>
    <row r="75" spans="1:16379" s="14" customFormat="1" ht="15" customHeight="1" thickBot="1">
      <c r="A75" s="366"/>
      <c r="B75" s="271" t="s">
        <v>302</v>
      </c>
      <c r="C75" s="147" t="s">
        <v>368</v>
      </c>
      <c r="D75" s="146">
        <f>D74+7</f>
        <v>45868</v>
      </c>
      <c r="E75" s="147">
        <f t="shared" si="52"/>
        <v>45871</v>
      </c>
      <c r="F75" s="146" t="s">
        <v>583</v>
      </c>
      <c r="G75" s="147" t="s">
        <v>593</v>
      </c>
      <c r="H75" s="148">
        <f t="shared" si="56"/>
        <v>45874</v>
      </c>
      <c r="I75" s="148">
        <f t="shared" si="53"/>
        <v>45878</v>
      </c>
      <c r="J75" s="147">
        <f t="shared" si="54"/>
        <v>45880</v>
      </c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2"/>
      <c r="BQ75" s="182"/>
      <c r="BR75" s="182"/>
      <c r="BS75" s="182"/>
      <c r="BT75" s="182"/>
      <c r="BU75" s="182"/>
      <c r="BV75" s="182"/>
      <c r="BW75" s="182"/>
      <c r="BX75" s="182"/>
      <c r="BY75" s="182"/>
      <c r="BZ75" s="182"/>
      <c r="CA75" s="182"/>
      <c r="CB75" s="182"/>
      <c r="CC75" s="182"/>
      <c r="CD75" s="182"/>
      <c r="CE75" s="182"/>
      <c r="CF75" s="182"/>
      <c r="CG75" s="182"/>
      <c r="CH75" s="182"/>
      <c r="CI75" s="182"/>
      <c r="CJ75" s="182"/>
      <c r="CK75" s="182"/>
      <c r="CL75" s="182"/>
      <c r="CM75" s="182"/>
      <c r="CN75" s="182"/>
      <c r="CO75" s="182"/>
      <c r="CP75" s="182"/>
      <c r="CQ75" s="182"/>
      <c r="CR75" s="182"/>
      <c r="CS75" s="182"/>
      <c r="CT75" s="182"/>
      <c r="CU75" s="182"/>
      <c r="CV75" s="182"/>
      <c r="CW75" s="182"/>
      <c r="CX75" s="182"/>
      <c r="CY75" s="182"/>
      <c r="CZ75" s="182"/>
      <c r="DA75" s="182"/>
      <c r="DB75" s="182"/>
      <c r="DC75" s="182"/>
      <c r="DD75" s="182"/>
      <c r="DE75" s="182"/>
      <c r="DF75" s="182"/>
      <c r="DG75" s="182"/>
      <c r="DH75" s="182"/>
      <c r="DI75" s="182"/>
      <c r="DJ75" s="182"/>
      <c r="DK75" s="182"/>
      <c r="DL75" s="182"/>
      <c r="DM75" s="182"/>
      <c r="DN75" s="182"/>
      <c r="DO75" s="182"/>
      <c r="DP75" s="182"/>
      <c r="DQ75" s="182"/>
      <c r="DR75" s="182"/>
      <c r="DS75" s="182"/>
      <c r="DT75" s="182"/>
      <c r="DU75" s="182"/>
      <c r="DV75" s="182"/>
      <c r="DW75" s="182"/>
      <c r="DX75" s="182"/>
      <c r="DY75" s="182"/>
      <c r="DZ75" s="182"/>
      <c r="EA75" s="182"/>
      <c r="EB75" s="182"/>
      <c r="EC75" s="182"/>
      <c r="ED75" s="182"/>
      <c r="EE75" s="182"/>
      <c r="EF75" s="182"/>
      <c r="EG75" s="182"/>
      <c r="EH75" s="182"/>
      <c r="EI75" s="182"/>
      <c r="EJ75" s="182"/>
      <c r="EK75" s="182"/>
      <c r="EL75" s="182"/>
      <c r="EM75" s="182"/>
      <c r="EN75" s="182"/>
      <c r="EO75" s="182"/>
      <c r="EP75" s="182"/>
      <c r="EQ75" s="182"/>
      <c r="ER75" s="182"/>
      <c r="ES75" s="182"/>
      <c r="ET75" s="182"/>
      <c r="EU75" s="182"/>
      <c r="EV75" s="182"/>
      <c r="EW75" s="182"/>
      <c r="EX75" s="182"/>
      <c r="EY75" s="182"/>
      <c r="EZ75" s="182"/>
      <c r="FA75" s="182"/>
      <c r="FB75" s="182"/>
      <c r="FC75" s="182"/>
      <c r="FD75" s="182"/>
      <c r="FE75" s="182"/>
      <c r="FF75" s="182"/>
      <c r="FG75" s="182"/>
      <c r="FH75" s="182"/>
      <c r="FI75" s="182"/>
      <c r="FJ75" s="182"/>
      <c r="FK75" s="182"/>
      <c r="FL75" s="182"/>
      <c r="FM75" s="182"/>
      <c r="FN75" s="182"/>
      <c r="FO75" s="182"/>
      <c r="FP75" s="182"/>
      <c r="FQ75" s="182"/>
      <c r="FR75" s="182"/>
      <c r="FS75" s="182"/>
      <c r="FT75" s="182"/>
      <c r="FU75" s="182"/>
      <c r="FV75" s="182"/>
      <c r="FW75" s="182"/>
      <c r="FX75" s="182"/>
      <c r="FY75" s="182"/>
      <c r="FZ75" s="182"/>
      <c r="GA75" s="182"/>
      <c r="GB75" s="182"/>
      <c r="GC75" s="182"/>
      <c r="GD75" s="182"/>
      <c r="GE75" s="182"/>
      <c r="GF75" s="182"/>
      <c r="GG75" s="182"/>
      <c r="GH75" s="182"/>
      <c r="GI75" s="182"/>
      <c r="GJ75" s="182"/>
      <c r="GK75" s="182"/>
      <c r="GL75" s="182"/>
      <c r="GM75" s="182"/>
      <c r="GN75" s="182"/>
      <c r="GO75" s="182"/>
      <c r="GP75" s="182"/>
      <c r="GQ75" s="182"/>
      <c r="GR75" s="182"/>
      <c r="GS75" s="182"/>
      <c r="GT75" s="182"/>
      <c r="GU75" s="182"/>
      <c r="GV75" s="182"/>
      <c r="GW75" s="182"/>
      <c r="GX75" s="182"/>
      <c r="GY75" s="182"/>
      <c r="GZ75" s="182"/>
      <c r="HA75" s="182"/>
      <c r="HB75" s="182"/>
      <c r="HC75" s="182"/>
      <c r="HD75" s="182"/>
      <c r="HE75" s="182"/>
      <c r="HF75" s="182"/>
      <c r="HG75" s="182"/>
      <c r="HH75" s="182"/>
      <c r="HI75" s="182"/>
      <c r="HJ75" s="182"/>
      <c r="HK75" s="182"/>
      <c r="HL75" s="182"/>
      <c r="HM75" s="182"/>
      <c r="HN75" s="182"/>
      <c r="HO75" s="182"/>
      <c r="HP75" s="182"/>
      <c r="HQ75" s="182"/>
      <c r="HR75" s="182"/>
      <c r="HS75" s="182"/>
      <c r="HT75" s="182"/>
      <c r="HU75" s="182"/>
      <c r="HV75" s="182"/>
      <c r="HW75" s="182"/>
      <c r="HX75" s="182"/>
      <c r="HY75" s="182"/>
      <c r="HZ75" s="182"/>
      <c r="IA75" s="182"/>
      <c r="IB75" s="182"/>
      <c r="IC75" s="182"/>
      <c r="ID75" s="182"/>
      <c r="IE75" s="182"/>
      <c r="IF75" s="182"/>
      <c r="IG75" s="182"/>
      <c r="IH75" s="182"/>
      <c r="II75" s="182"/>
      <c r="IJ75" s="182"/>
      <c r="IK75" s="182"/>
      <c r="IL75" s="182"/>
      <c r="IM75" s="182"/>
      <c r="IN75" s="182"/>
      <c r="IO75" s="182"/>
      <c r="IP75" s="182"/>
      <c r="IQ75" s="182"/>
      <c r="IR75" s="182"/>
      <c r="IS75" s="182"/>
      <c r="IT75" s="182"/>
      <c r="IU75" s="182"/>
      <c r="IV75" s="182"/>
      <c r="IW75" s="182"/>
      <c r="IX75" s="182"/>
      <c r="IY75" s="182"/>
      <c r="IZ75" s="182"/>
      <c r="JA75" s="182"/>
      <c r="JB75" s="182"/>
      <c r="JC75" s="182"/>
      <c r="JD75" s="182"/>
      <c r="JE75" s="182"/>
      <c r="JF75" s="182"/>
      <c r="JG75" s="182"/>
      <c r="JH75" s="182"/>
      <c r="JI75" s="182"/>
      <c r="JJ75" s="182"/>
      <c r="JK75" s="182"/>
      <c r="JL75" s="182"/>
      <c r="JM75" s="182"/>
      <c r="JN75" s="182"/>
      <c r="JO75" s="182"/>
      <c r="JP75" s="182"/>
      <c r="JQ75" s="182"/>
      <c r="JR75" s="182"/>
      <c r="JS75" s="182"/>
      <c r="JT75" s="182"/>
      <c r="JU75" s="182"/>
      <c r="JV75" s="182"/>
      <c r="JW75" s="182"/>
      <c r="JX75" s="182"/>
      <c r="JY75" s="182"/>
      <c r="JZ75" s="182"/>
      <c r="KA75" s="182"/>
      <c r="KB75" s="182"/>
      <c r="KC75" s="182"/>
      <c r="KD75" s="182"/>
      <c r="KE75" s="182"/>
      <c r="KF75" s="182"/>
      <c r="KG75" s="182"/>
      <c r="KH75" s="182"/>
      <c r="KI75" s="182"/>
      <c r="KJ75" s="182"/>
      <c r="KK75" s="182"/>
      <c r="KL75" s="182"/>
      <c r="KM75" s="182"/>
      <c r="KN75" s="182"/>
      <c r="KO75" s="182"/>
      <c r="KP75" s="182"/>
      <c r="KQ75" s="182"/>
      <c r="KR75" s="182"/>
      <c r="KS75" s="182"/>
      <c r="KT75" s="182"/>
      <c r="KU75" s="182"/>
      <c r="KV75" s="182"/>
      <c r="KW75" s="182"/>
      <c r="KX75" s="182"/>
      <c r="KY75" s="182"/>
      <c r="KZ75" s="182"/>
      <c r="LA75" s="182"/>
      <c r="LB75" s="182"/>
      <c r="LC75" s="182"/>
      <c r="LD75" s="182"/>
      <c r="LE75" s="182"/>
      <c r="LF75" s="182"/>
      <c r="LG75" s="182"/>
      <c r="LH75" s="182"/>
      <c r="LI75" s="182"/>
      <c r="LJ75" s="182"/>
      <c r="LK75" s="182"/>
      <c r="LL75" s="182"/>
      <c r="LM75" s="182"/>
      <c r="LN75" s="182"/>
      <c r="LO75" s="182"/>
      <c r="LP75" s="182"/>
      <c r="LQ75" s="182"/>
      <c r="LR75" s="182"/>
      <c r="LS75" s="182"/>
      <c r="LT75" s="182"/>
      <c r="LU75" s="182"/>
      <c r="LV75" s="182"/>
      <c r="LW75" s="182"/>
      <c r="LX75" s="182"/>
      <c r="LY75" s="182"/>
      <c r="LZ75" s="182"/>
      <c r="MA75" s="182"/>
      <c r="MB75" s="182"/>
      <c r="MC75" s="182"/>
      <c r="MD75" s="182"/>
      <c r="ME75" s="182"/>
      <c r="MF75" s="182"/>
      <c r="MG75" s="182"/>
      <c r="MH75" s="182"/>
      <c r="MI75" s="182"/>
      <c r="MJ75" s="182"/>
      <c r="MK75" s="182"/>
      <c r="ML75" s="182"/>
      <c r="MM75" s="182"/>
      <c r="MN75" s="182"/>
      <c r="MO75" s="182"/>
      <c r="MP75" s="182"/>
      <c r="MQ75" s="182"/>
      <c r="MR75" s="182"/>
      <c r="MS75" s="182"/>
      <c r="MT75" s="182"/>
      <c r="MU75" s="182"/>
      <c r="MV75" s="182"/>
      <c r="MW75" s="182"/>
      <c r="MX75" s="182"/>
      <c r="MY75" s="182"/>
      <c r="MZ75" s="182"/>
      <c r="NA75" s="182"/>
      <c r="NB75" s="182"/>
      <c r="NC75" s="182"/>
      <c r="ND75" s="182"/>
      <c r="NE75" s="182"/>
      <c r="NF75" s="182"/>
      <c r="NG75" s="182"/>
      <c r="NH75" s="182"/>
      <c r="NI75" s="182"/>
      <c r="NJ75" s="182"/>
      <c r="NK75" s="182"/>
      <c r="NL75" s="182"/>
      <c r="NM75" s="182"/>
      <c r="NN75" s="182"/>
      <c r="NO75" s="182"/>
      <c r="NP75" s="182"/>
      <c r="NQ75" s="182"/>
      <c r="NR75" s="182"/>
      <c r="NS75" s="182"/>
      <c r="NT75" s="182"/>
      <c r="NU75" s="182"/>
      <c r="NV75" s="182"/>
      <c r="NW75" s="182"/>
      <c r="NX75" s="182"/>
      <c r="NY75" s="182"/>
      <c r="NZ75" s="182"/>
      <c r="OA75" s="182"/>
      <c r="OB75" s="182"/>
      <c r="OC75" s="182"/>
      <c r="OD75" s="182"/>
      <c r="OE75" s="182"/>
      <c r="OF75" s="182"/>
      <c r="OG75" s="182"/>
      <c r="OH75" s="182"/>
      <c r="OI75" s="182"/>
      <c r="OJ75" s="182"/>
      <c r="OK75" s="182"/>
      <c r="OL75" s="182"/>
      <c r="OM75" s="182"/>
      <c r="ON75" s="182"/>
      <c r="OO75" s="182"/>
      <c r="OP75" s="182"/>
      <c r="OQ75" s="182"/>
      <c r="OR75" s="182"/>
      <c r="OS75" s="182"/>
      <c r="OT75" s="182"/>
      <c r="OU75" s="182"/>
      <c r="OV75" s="182"/>
      <c r="OW75" s="182"/>
      <c r="OX75" s="182"/>
      <c r="OY75" s="182"/>
      <c r="OZ75" s="182"/>
      <c r="PA75" s="182"/>
      <c r="PB75" s="182"/>
      <c r="PC75" s="182"/>
      <c r="PD75" s="182"/>
      <c r="PE75" s="182"/>
      <c r="PF75" s="182"/>
      <c r="PG75" s="182"/>
      <c r="PH75" s="182"/>
      <c r="PI75" s="182"/>
      <c r="PJ75" s="182"/>
      <c r="PK75" s="182"/>
      <c r="PL75" s="182"/>
      <c r="PM75" s="182"/>
      <c r="PN75" s="182"/>
      <c r="PO75" s="182"/>
      <c r="PP75" s="182"/>
      <c r="PQ75" s="182"/>
      <c r="PR75" s="182"/>
      <c r="PS75" s="182"/>
      <c r="PT75" s="182"/>
      <c r="PU75" s="182"/>
      <c r="PV75" s="182"/>
      <c r="PW75" s="182"/>
      <c r="PX75" s="182"/>
      <c r="PY75" s="182"/>
      <c r="PZ75" s="182"/>
      <c r="QA75" s="182"/>
      <c r="QB75" s="182"/>
      <c r="QC75" s="182"/>
      <c r="QD75" s="182"/>
      <c r="QE75" s="182"/>
      <c r="QF75" s="182"/>
      <c r="QG75" s="182"/>
      <c r="QH75" s="182"/>
      <c r="QI75" s="182"/>
      <c r="QJ75" s="182"/>
      <c r="QK75" s="182"/>
      <c r="QL75" s="182"/>
      <c r="QM75" s="182"/>
      <c r="QN75" s="182"/>
      <c r="QO75" s="182"/>
      <c r="QP75" s="182"/>
      <c r="QQ75" s="182"/>
      <c r="QR75" s="182"/>
      <c r="QS75" s="182"/>
      <c r="QT75" s="182"/>
      <c r="QU75" s="182"/>
      <c r="QV75" s="182"/>
      <c r="QW75" s="182"/>
      <c r="QX75" s="182"/>
      <c r="QY75" s="182"/>
      <c r="QZ75" s="182"/>
      <c r="RA75" s="182"/>
      <c r="RB75" s="182"/>
      <c r="RC75" s="182"/>
      <c r="RD75" s="182"/>
      <c r="RE75" s="182"/>
      <c r="RF75" s="182"/>
      <c r="RG75" s="182"/>
      <c r="RH75" s="182"/>
      <c r="RI75" s="182"/>
      <c r="RJ75" s="182"/>
      <c r="RK75" s="182"/>
      <c r="RL75" s="182"/>
      <c r="RM75" s="182"/>
      <c r="RN75" s="182"/>
      <c r="RO75" s="182"/>
      <c r="RP75" s="182"/>
      <c r="RQ75" s="182"/>
      <c r="RR75" s="182"/>
      <c r="RS75" s="182"/>
      <c r="RT75" s="182"/>
      <c r="RU75" s="182"/>
      <c r="RV75" s="182"/>
      <c r="RW75" s="182"/>
      <c r="RX75" s="182"/>
      <c r="RY75" s="182"/>
      <c r="RZ75" s="182"/>
      <c r="SA75" s="182"/>
      <c r="SB75" s="182"/>
      <c r="SC75" s="182"/>
      <c r="SD75" s="182"/>
      <c r="SE75" s="182"/>
      <c r="SF75" s="182"/>
      <c r="SG75" s="182"/>
      <c r="SH75" s="182"/>
      <c r="SI75" s="182"/>
      <c r="SJ75" s="182"/>
      <c r="SK75" s="182"/>
      <c r="SL75" s="182"/>
      <c r="SM75" s="182"/>
      <c r="SN75" s="182"/>
      <c r="SO75" s="182"/>
      <c r="SP75" s="182"/>
      <c r="SQ75" s="182"/>
      <c r="SR75" s="182"/>
      <c r="SS75" s="182"/>
      <c r="ST75" s="182"/>
      <c r="SU75" s="182"/>
      <c r="SV75" s="182"/>
      <c r="SW75" s="182"/>
      <c r="SX75" s="182"/>
      <c r="SY75" s="182"/>
      <c r="SZ75" s="182"/>
      <c r="TA75" s="182"/>
      <c r="TB75" s="182"/>
      <c r="TC75" s="182"/>
      <c r="TD75" s="182"/>
      <c r="TE75" s="182"/>
      <c r="TF75" s="182"/>
      <c r="TG75" s="182"/>
      <c r="TH75" s="182"/>
      <c r="TI75" s="182"/>
      <c r="TJ75" s="182"/>
      <c r="TK75" s="182"/>
      <c r="TL75" s="182"/>
      <c r="TM75" s="182"/>
      <c r="TN75" s="182"/>
      <c r="TO75" s="182"/>
      <c r="TP75" s="182"/>
      <c r="TQ75" s="182"/>
      <c r="TR75" s="182"/>
      <c r="TS75" s="182"/>
      <c r="TT75" s="182"/>
      <c r="TU75" s="182"/>
      <c r="TV75" s="182"/>
      <c r="TW75" s="182"/>
      <c r="TX75" s="182"/>
      <c r="TY75" s="182"/>
      <c r="TZ75" s="182"/>
      <c r="UA75" s="182"/>
      <c r="UB75" s="182"/>
      <c r="UC75" s="182"/>
      <c r="UD75" s="182"/>
      <c r="UE75" s="182"/>
      <c r="UF75" s="182"/>
      <c r="UG75" s="182"/>
      <c r="UH75" s="182"/>
      <c r="UI75" s="182"/>
      <c r="UJ75" s="182"/>
      <c r="UK75" s="182"/>
      <c r="UL75" s="182"/>
      <c r="UM75" s="182"/>
      <c r="UN75" s="182"/>
      <c r="UO75" s="182"/>
      <c r="UP75" s="182"/>
      <c r="UQ75" s="182"/>
      <c r="UR75" s="182"/>
      <c r="US75" s="182"/>
      <c r="UT75" s="182"/>
      <c r="UU75" s="182"/>
      <c r="UV75" s="182"/>
      <c r="UW75" s="182"/>
      <c r="UX75" s="182"/>
      <c r="UY75" s="182"/>
      <c r="UZ75" s="182"/>
      <c r="VA75" s="182"/>
      <c r="VB75" s="182"/>
      <c r="VC75" s="182"/>
      <c r="VD75" s="182"/>
      <c r="VE75" s="182"/>
      <c r="VF75" s="182"/>
      <c r="VG75" s="182"/>
      <c r="VH75" s="182"/>
      <c r="VI75" s="182"/>
      <c r="VJ75" s="182"/>
      <c r="VK75" s="182"/>
      <c r="VL75" s="182"/>
      <c r="VM75" s="182"/>
      <c r="VN75" s="182"/>
      <c r="VO75" s="182"/>
      <c r="VP75" s="182"/>
      <c r="VQ75" s="182"/>
      <c r="VR75" s="182"/>
      <c r="VS75" s="182"/>
      <c r="VT75" s="182"/>
      <c r="VU75" s="182"/>
      <c r="VV75" s="182"/>
      <c r="VW75" s="182"/>
      <c r="VX75" s="182"/>
      <c r="VY75" s="182"/>
      <c r="VZ75" s="182"/>
      <c r="WA75" s="182"/>
      <c r="WB75" s="182"/>
      <c r="WC75" s="182"/>
      <c r="WD75" s="182"/>
      <c r="WE75" s="182"/>
      <c r="WF75" s="182"/>
      <c r="WG75" s="182"/>
      <c r="WH75" s="182"/>
      <c r="WI75" s="182"/>
      <c r="WJ75" s="182"/>
      <c r="WK75" s="182"/>
      <c r="WL75" s="182"/>
      <c r="WM75" s="182"/>
      <c r="WN75" s="182"/>
      <c r="WO75" s="182"/>
      <c r="WP75" s="182"/>
      <c r="WQ75" s="182"/>
      <c r="WR75" s="182"/>
      <c r="WS75" s="182"/>
      <c r="WT75" s="182"/>
      <c r="WU75" s="182"/>
      <c r="WV75" s="182"/>
      <c r="WW75" s="182"/>
      <c r="WX75" s="182"/>
      <c r="WY75" s="182"/>
      <c r="WZ75" s="182"/>
      <c r="XA75" s="182"/>
      <c r="XB75" s="182"/>
      <c r="XC75" s="182"/>
      <c r="XD75" s="182"/>
      <c r="XE75" s="182"/>
      <c r="XF75" s="182"/>
      <c r="XG75" s="182"/>
      <c r="XH75" s="182"/>
      <c r="XI75" s="182"/>
      <c r="XJ75" s="182"/>
      <c r="XK75" s="182"/>
      <c r="XL75" s="182"/>
      <c r="XM75" s="182"/>
      <c r="XN75" s="182"/>
      <c r="XO75" s="182"/>
      <c r="XP75" s="182"/>
      <c r="XQ75" s="182"/>
      <c r="XR75" s="182"/>
      <c r="XS75" s="182"/>
      <c r="XT75" s="182"/>
      <c r="XU75" s="182"/>
      <c r="XV75" s="182"/>
      <c r="XW75" s="182"/>
      <c r="XX75" s="182"/>
      <c r="XY75" s="182"/>
      <c r="XZ75" s="182"/>
      <c r="YA75" s="182"/>
      <c r="YB75" s="182"/>
      <c r="YC75" s="182"/>
      <c r="YD75" s="182"/>
      <c r="YE75" s="182"/>
      <c r="YF75" s="182"/>
      <c r="YG75" s="182"/>
      <c r="YH75" s="182"/>
      <c r="YI75" s="182"/>
      <c r="YJ75" s="182"/>
      <c r="YK75" s="182"/>
      <c r="YL75" s="182"/>
      <c r="YM75" s="182"/>
      <c r="YN75" s="182"/>
      <c r="YO75" s="182"/>
      <c r="YP75" s="182"/>
      <c r="YQ75" s="182"/>
      <c r="YR75" s="182"/>
      <c r="YS75" s="182"/>
      <c r="YT75" s="182"/>
      <c r="YU75" s="182"/>
      <c r="YV75" s="182"/>
      <c r="YW75" s="182"/>
      <c r="YX75" s="182"/>
      <c r="YY75" s="182"/>
      <c r="YZ75" s="182"/>
      <c r="ZA75" s="182"/>
      <c r="ZB75" s="182"/>
      <c r="ZC75" s="182"/>
      <c r="ZD75" s="182"/>
      <c r="ZE75" s="182"/>
      <c r="ZF75" s="182"/>
      <c r="ZG75" s="182"/>
      <c r="ZH75" s="182"/>
      <c r="ZI75" s="182"/>
      <c r="ZJ75" s="182"/>
      <c r="ZK75" s="182"/>
      <c r="ZL75" s="182"/>
      <c r="ZM75" s="182"/>
      <c r="ZN75" s="182"/>
      <c r="ZO75" s="182"/>
      <c r="ZP75" s="182"/>
      <c r="ZQ75" s="182"/>
      <c r="ZR75" s="182"/>
      <c r="ZS75" s="182"/>
      <c r="ZT75" s="182"/>
      <c r="ZU75" s="182"/>
      <c r="ZV75" s="182"/>
      <c r="ZW75" s="182"/>
      <c r="ZX75" s="182"/>
      <c r="ZY75" s="182"/>
      <c r="ZZ75" s="182"/>
      <c r="AAA75" s="182"/>
      <c r="AAB75" s="182"/>
      <c r="AAC75" s="182"/>
      <c r="AAD75" s="182"/>
      <c r="AAE75" s="182"/>
      <c r="AAF75" s="182"/>
      <c r="AAG75" s="182"/>
      <c r="AAH75" s="182"/>
      <c r="AAI75" s="182"/>
      <c r="AAJ75" s="182"/>
      <c r="AAK75" s="182"/>
      <c r="AAL75" s="182"/>
      <c r="AAM75" s="182"/>
      <c r="AAN75" s="182"/>
      <c r="AAO75" s="182"/>
      <c r="AAP75" s="182"/>
      <c r="AAQ75" s="182"/>
      <c r="AAR75" s="182"/>
      <c r="AAS75" s="182"/>
      <c r="AAT75" s="182"/>
      <c r="AAU75" s="182"/>
      <c r="AAV75" s="182"/>
      <c r="AAW75" s="182"/>
      <c r="AAX75" s="182"/>
      <c r="AAY75" s="182"/>
      <c r="AAZ75" s="182"/>
      <c r="ABA75" s="182"/>
      <c r="ABB75" s="182"/>
      <c r="ABC75" s="182"/>
      <c r="ABD75" s="182"/>
      <c r="ABE75" s="182"/>
      <c r="ABF75" s="182"/>
      <c r="ABG75" s="182"/>
      <c r="ABH75" s="182"/>
      <c r="ABI75" s="182"/>
      <c r="ABJ75" s="182"/>
      <c r="ABK75" s="182"/>
      <c r="ABL75" s="182"/>
      <c r="ABM75" s="182"/>
      <c r="ABN75" s="182"/>
      <c r="ABO75" s="182"/>
      <c r="ABP75" s="182"/>
      <c r="ABQ75" s="182"/>
      <c r="ABR75" s="182"/>
      <c r="ABS75" s="182"/>
      <c r="ABT75" s="182"/>
      <c r="ABU75" s="182"/>
      <c r="ABV75" s="182"/>
      <c r="ABW75" s="182"/>
      <c r="ABX75" s="182"/>
      <c r="ABY75" s="182"/>
      <c r="ABZ75" s="182"/>
      <c r="ACA75" s="182"/>
      <c r="ACB75" s="182"/>
      <c r="ACC75" s="182"/>
      <c r="ACD75" s="182"/>
      <c r="ACE75" s="182"/>
      <c r="ACF75" s="182"/>
      <c r="ACG75" s="182"/>
      <c r="ACH75" s="182"/>
      <c r="ACI75" s="182"/>
      <c r="ACJ75" s="182"/>
      <c r="ACK75" s="182"/>
      <c r="ACL75" s="182"/>
      <c r="ACM75" s="182"/>
      <c r="ACN75" s="182"/>
      <c r="ACO75" s="182"/>
      <c r="ACP75" s="182"/>
      <c r="ACQ75" s="182"/>
      <c r="ACR75" s="182"/>
      <c r="ACS75" s="182"/>
      <c r="ACT75" s="182"/>
      <c r="ACU75" s="182"/>
      <c r="ACV75" s="182"/>
      <c r="ACW75" s="182"/>
      <c r="ACX75" s="182"/>
      <c r="ACY75" s="182"/>
      <c r="ACZ75" s="182"/>
      <c r="ADA75" s="182"/>
      <c r="ADB75" s="182"/>
      <c r="ADC75" s="182"/>
      <c r="ADD75" s="182"/>
      <c r="ADE75" s="182"/>
      <c r="ADF75" s="182"/>
      <c r="ADG75" s="182"/>
      <c r="ADH75" s="182"/>
      <c r="ADI75" s="182"/>
      <c r="ADJ75" s="182"/>
      <c r="ADK75" s="182"/>
      <c r="ADL75" s="182"/>
      <c r="ADM75" s="182"/>
      <c r="ADN75" s="182"/>
      <c r="ADO75" s="182"/>
      <c r="ADP75" s="182"/>
      <c r="ADQ75" s="182"/>
      <c r="ADR75" s="182"/>
      <c r="ADS75" s="182"/>
      <c r="ADT75" s="182"/>
      <c r="ADU75" s="182"/>
      <c r="ADV75" s="182"/>
      <c r="ADW75" s="182"/>
      <c r="ADX75" s="182"/>
      <c r="ADY75" s="182"/>
      <c r="ADZ75" s="182"/>
      <c r="AEA75" s="182"/>
      <c r="AEB75" s="182"/>
      <c r="AEC75" s="182"/>
      <c r="AED75" s="182"/>
      <c r="AEE75" s="182"/>
      <c r="AEF75" s="182"/>
      <c r="AEG75" s="182"/>
      <c r="AEH75" s="182"/>
      <c r="AEI75" s="182"/>
      <c r="AEJ75" s="182"/>
      <c r="AEK75" s="182"/>
      <c r="AEL75" s="182"/>
      <c r="AEM75" s="182"/>
      <c r="AEN75" s="182"/>
      <c r="AEO75" s="182"/>
      <c r="AEP75" s="182"/>
      <c r="AEQ75" s="182"/>
      <c r="AER75" s="182"/>
      <c r="AES75" s="182"/>
      <c r="AET75" s="182"/>
      <c r="AEU75" s="182"/>
      <c r="AEV75" s="182"/>
      <c r="AEW75" s="182"/>
      <c r="AEX75" s="182"/>
      <c r="AEY75" s="182"/>
      <c r="AEZ75" s="182"/>
      <c r="AFA75" s="182"/>
      <c r="AFB75" s="182"/>
      <c r="AFC75" s="182"/>
      <c r="AFD75" s="182"/>
      <c r="AFE75" s="182"/>
      <c r="AFF75" s="182"/>
      <c r="AFG75" s="182"/>
      <c r="AFH75" s="182"/>
      <c r="AFI75" s="182"/>
      <c r="AFJ75" s="182"/>
      <c r="AFK75" s="182"/>
      <c r="AFL75" s="182"/>
      <c r="AFM75" s="182"/>
      <c r="AFN75" s="182"/>
      <c r="AFO75" s="182"/>
      <c r="AFP75" s="182"/>
      <c r="AFQ75" s="182"/>
      <c r="AFR75" s="182"/>
      <c r="AFS75" s="182"/>
      <c r="AFT75" s="182"/>
      <c r="AFU75" s="182"/>
      <c r="AFV75" s="182"/>
      <c r="AFW75" s="182"/>
      <c r="AFX75" s="182"/>
      <c r="AFY75" s="182"/>
      <c r="AFZ75" s="182"/>
      <c r="AGA75" s="182"/>
      <c r="AGB75" s="182"/>
      <c r="AGC75" s="182"/>
      <c r="AGD75" s="182"/>
      <c r="AGE75" s="182"/>
      <c r="AGF75" s="182"/>
      <c r="AGG75" s="182"/>
      <c r="AGH75" s="182"/>
      <c r="AGI75" s="182"/>
      <c r="AGJ75" s="182"/>
      <c r="AGK75" s="182"/>
      <c r="AGL75" s="182"/>
      <c r="AGM75" s="182"/>
      <c r="AGN75" s="182"/>
      <c r="AGO75" s="182"/>
      <c r="AGP75" s="182"/>
      <c r="AGQ75" s="182"/>
      <c r="AGR75" s="182"/>
      <c r="AGS75" s="182"/>
      <c r="AGT75" s="182"/>
      <c r="AGU75" s="182"/>
      <c r="AGV75" s="182"/>
      <c r="AGW75" s="182"/>
      <c r="AGX75" s="182"/>
      <c r="AGY75" s="182"/>
      <c r="AGZ75" s="182"/>
      <c r="AHA75" s="182"/>
      <c r="AHB75" s="182"/>
      <c r="AHC75" s="182"/>
      <c r="AHD75" s="182"/>
      <c r="AHE75" s="182"/>
      <c r="AHF75" s="182"/>
      <c r="AHG75" s="182"/>
      <c r="AHH75" s="182"/>
      <c r="AHI75" s="182"/>
      <c r="AHJ75" s="182"/>
      <c r="AHK75" s="182"/>
      <c r="AHL75" s="182"/>
      <c r="AHM75" s="182"/>
      <c r="AHN75" s="182"/>
      <c r="AHO75" s="182"/>
      <c r="AHP75" s="182"/>
      <c r="AHQ75" s="182"/>
      <c r="AHR75" s="182"/>
      <c r="AHS75" s="182"/>
      <c r="AHT75" s="182"/>
      <c r="AHU75" s="182"/>
      <c r="AHV75" s="182"/>
      <c r="AHW75" s="182"/>
      <c r="AHX75" s="182"/>
      <c r="AHY75" s="182"/>
      <c r="AHZ75" s="182"/>
      <c r="AIA75" s="182"/>
      <c r="AIB75" s="182"/>
      <c r="AIC75" s="182"/>
      <c r="AID75" s="182"/>
      <c r="AIE75" s="182"/>
      <c r="AIF75" s="182"/>
      <c r="AIG75" s="182"/>
      <c r="AIH75" s="182"/>
      <c r="AII75" s="182"/>
      <c r="AIJ75" s="182"/>
      <c r="AIK75" s="182"/>
      <c r="AIL75" s="182"/>
      <c r="AIM75" s="182"/>
      <c r="AIN75" s="182"/>
      <c r="AIO75" s="182"/>
      <c r="AIP75" s="182"/>
      <c r="AIQ75" s="182"/>
      <c r="AIR75" s="182"/>
      <c r="AIS75" s="182"/>
      <c r="AIT75" s="182"/>
      <c r="AIU75" s="182"/>
      <c r="AIV75" s="182"/>
      <c r="AIW75" s="182"/>
      <c r="AIX75" s="182"/>
      <c r="AIY75" s="182"/>
      <c r="AIZ75" s="182"/>
      <c r="AJA75" s="182"/>
      <c r="AJB75" s="182"/>
      <c r="AJC75" s="182"/>
      <c r="AJD75" s="182"/>
      <c r="AJE75" s="182"/>
      <c r="AJF75" s="182"/>
      <c r="AJG75" s="182"/>
      <c r="AJH75" s="182"/>
      <c r="AJI75" s="182"/>
      <c r="AJJ75" s="182"/>
      <c r="AJK75" s="182"/>
      <c r="AJL75" s="182"/>
      <c r="AJM75" s="182"/>
      <c r="AJN75" s="182"/>
      <c r="AJO75" s="182"/>
      <c r="AJP75" s="182"/>
      <c r="AJQ75" s="182"/>
      <c r="AJR75" s="182"/>
      <c r="AJS75" s="182"/>
      <c r="AJT75" s="182"/>
      <c r="AJU75" s="182"/>
      <c r="AJV75" s="182"/>
      <c r="AJW75" s="182"/>
      <c r="AJX75" s="182"/>
      <c r="AJY75" s="182"/>
      <c r="AJZ75" s="182"/>
      <c r="AKA75" s="182"/>
      <c r="AKB75" s="182"/>
      <c r="AKC75" s="182"/>
      <c r="AKD75" s="182"/>
      <c r="AKE75" s="182"/>
      <c r="AKF75" s="182"/>
      <c r="AKG75" s="182"/>
      <c r="AKH75" s="182"/>
      <c r="AKI75" s="182"/>
      <c r="AKJ75" s="182"/>
      <c r="AKK75" s="182"/>
      <c r="AKL75" s="182"/>
      <c r="AKM75" s="182"/>
      <c r="AKN75" s="182"/>
      <c r="AKO75" s="182"/>
      <c r="AKP75" s="182"/>
      <c r="AKQ75" s="182"/>
      <c r="AKR75" s="182"/>
      <c r="AKS75" s="182"/>
      <c r="AKT75" s="182"/>
      <c r="AKU75" s="182"/>
      <c r="AKV75" s="182"/>
      <c r="AKW75" s="182"/>
      <c r="AKX75" s="182"/>
      <c r="AKY75" s="182"/>
      <c r="AKZ75" s="182"/>
      <c r="ALA75" s="182"/>
      <c r="ALB75" s="182"/>
      <c r="ALC75" s="182"/>
      <c r="ALD75" s="182"/>
      <c r="ALE75" s="182"/>
      <c r="ALF75" s="182"/>
      <c r="ALG75" s="182"/>
      <c r="ALH75" s="182"/>
      <c r="ALI75" s="182"/>
      <c r="ALJ75" s="182"/>
      <c r="ALK75" s="182"/>
      <c r="ALL75" s="182"/>
      <c r="ALM75" s="182"/>
      <c r="ALN75" s="182"/>
      <c r="ALO75" s="182"/>
      <c r="ALP75" s="182"/>
      <c r="ALQ75" s="182"/>
      <c r="ALR75" s="182"/>
      <c r="ALS75" s="182"/>
      <c r="ALT75" s="182"/>
      <c r="ALU75" s="182"/>
      <c r="ALV75" s="182"/>
      <c r="ALW75" s="182"/>
      <c r="ALX75" s="182"/>
      <c r="ALY75" s="182"/>
      <c r="ALZ75" s="182"/>
      <c r="AMA75" s="182"/>
      <c r="AMB75" s="182"/>
      <c r="AMC75" s="182"/>
      <c r="AMD75" s="182"/>
      <c r="AME75" s="182"/>
      <c r="AMF75" s="182"/>
      <c r="AMG75" s="182"/>
      <c r="AMH75" s="182"/>
      <c r="AMI75" s="182"/>
      <c r="AMJ75" s="182"/>
      <c r="AMK75" s="182"/>
      <c r="AML75" s="182"/>
      <c r="AMM75" s="182"/>
      <c r="AMN75" s="182"/>
      <c r="AMO75" s="182"/>
      <c r="AMP75" s="182"/>
      <c r="AMQ75" s="182"/>
      <c r="AMR75" s="182"/>
      <c r="AMS75" s="182"/>
      <c r="AMT75" s="182"/>
      <c r="AMU75" s="182"/>
      <c r="AMV75" s="182"/>
      <c r="AMW75" s="182"/>
      <c r="AMX75" s="182"/>
      <c r="AMY75" s="182"/>
      <c r="AMZ75" s="182"/>
      <c r="ANA75" s="182"/>
      <c r="ANB75" s="182"/>
      <c r="ANC75" s="182"/>
      <c r="AND75" s="182"/>
      <c r="ANE75" s="182"/>
      <c r="ANF75" s="182"/>
      <c r="ANG75" s="182"/>
      <c r="ANH75" s="182"/>
      <c r="ANI75" s="182"/>
      <c r="ANJ75" s="182"/>
      <c r="ANK75" s="182"/>
      <c r="ANL75" s="182"/>
      <c r="ANM75" s="182"/>
      <c r="ANN75" s="182"/>
      <c r="ANO75" s="182"/>
      <c r="ANP75" s="182"/>
      <c r="ANQ75" s="182"/>
      <c r="ANR75" s="182"/>
      <c r="ANS75" s="182"/>
      <c r="ANT75" s="182"/>
      <c r="ANU75" s="182"/>
      <c r="ANV75" s="182"/>
      <c r="ANW75" s="182"/>
      <c r="ANX75" s="182"/>
      <c r="ANY75" s="182"/>
      <c r="ANZ75" s="182"/>
      <c r="AOA75" s="182"/>
      <c r="AOB75" s="182"/>
      <c r="AOC75" s="182"/>
      <c r="AOD75" s="182"/>
      <c r="AOE75" s="182"/>
      <c r="AOF75" s="182"/>
      <c r="AOG75" s="182"/>
      <c r="AOH75" s="182"/>
      <c r="AOI75" s="182"/>
      <c r="AOJ75" s="182"/>
      <c r="AOK75" s="182"/>
      <c r="AOL75" s="182"/>
      <c r="AOM75" s="182"/>
      <c r="AON75" s="182"/>
      <c r="AOO75" s="182"/>
      <c r="AOP75" s="182"/>
      <c r="AOQ75" s="182"/>
      <c r="AOR75" s="182"/>
      <c r="AOS75" s="182"/>
      <c r="AOT75" s="182"/>
      <c r="AOU75" s="182"/>
      <c r="AOV75" s="182"/>
      <c r="AOW75" s="182"/>
      <c r="AOX75" s="182"/>
      <c r="AOY75" s="182"/>
      <c r="AOZ75" s="182"/>
      <c r="APA75" s="182"/>
      <c r="APB75" s="182"/>
      <c r="APC75" s="182"/>
      <c r="APD75" s="182"/>
      <c r="APE75" s="182"/>
      <c r="APF75" s="182"/>
      <c r="APG75" s="182"/>
      <c r="APH75" s="182"/>
      <c r="API75" s="182"/>
      <c r="APJ75" s="182"/>
      <c r="APK75" s="182"/>
      <c r="APL75" s="182"/>
      <c r="APM75" s="182"/>
      <c r="APN75" s="182"/>
      <c r="APO75" s="182"/>
      <c r="APP75" s="182"/>
      <c r="APQ75" s="182"/>
      <c r="APR75" s="182"/>
      <c r="APS75" s="182"/>
      <c r="APT75" s="182"/>
      <c r="APU75" s="182"/>
      <c r="APV75" s="182"/>
      <c r="APW75" s="182"/>
      <c r="APX75" s="182"/>
      <c r="APY75" s="182"/>
      <c r="APZ75" s="182"/>
      <c r="AQA75" s="182"/>
      <c r="AQB75" s="182"/>
      <c r="AQC75" s="182"/>
      <c r="AQD75" s="182"/>
      <c r="AQE75" s="182"/>
      <c r="AQF75" s="182"/>
      <c r="AQG75" s="182"/>
      <c r="AQH75" s="182"/>
      <c r="AQI75" s="182"/>
      <c r="AQJ75" s="182"/>
      <c r="AQK75" s="182"/>
      <c r="AQL75" s="182"/>
      <c r="AQM75" s="182"/>
      <c r="AQN75" s="182"/>
      <c r="AQO75" s="182"/>
      <c r="AQP75" s="182"/>
      <c r="AQQ75" s="182"/>
      <c r="AQR75" s="182"/>
      <c r="AQS75" s="182"/>
      <c r="AQT75" s="182"/>
      <c r="AQU75" s="182"/>
      <c r="AQV75" s="182"/>
      <c r="AQW75" s="182"/>
      <c r="AQX75" s="182"/>
      <c r="AQY75" s="182"/>
      <c r="AQZ75" s="182"/>
      <c r="ARA75" s="182"/>
      <c r="ARB75" s="182"/>
      <c r="ARC75" s="182"/>
      <c r="ARD75" s="182"/>
      <c r="ARE75" s="182"/>
      <c r="ARF75" s="182"/>
      <c r="ARG75" s="182"/>
      <c r="ARH75" s="182"/>
      <c r="ARI75" s="182"/>
      <c r="ARJ75" s="182"/>
      <c r="ARK75" s="182"/>
      <c r="ARL75" s="182"/>
      <c r="ARM75" s="182"/>
      <c r="ARN75" s="182"/>
      <c r="ARO75" s="182"/>
      <c r="ARP75" s="182"/>
      <c r="ARQ75" s="182"/>
      <c r="ARR75" s="182"/>
      <c r="ARS75" s="182"/>
      <c r="ART75" s="182"/>
      <c r="ARU75" s="182"/>
      <c r="ARV75" s="182"/>
      <c r="ARW75" s="182"/>
      <c r="ARX75" s="182"/>
      <c r="ARY75" s="182"/>
      <c r="ARZ75" s="182"/>
      <c r="ASA75" s="182"/>
      <c r="ASB75" s="182"/>
      <c r="ASC75" s="182"/>
      <c r="ASD75" s="182"/>
      <c r="ASE75" s="182"/>
      <c r="ASF75" s="182"/>
      <c r="ASG75" s="182"/>
      <c r="ASH75" s="182"/>
      <c r="ASI75" s="182"/>
      <c r="ASJ75" s="182"/>
      <c r="ASK75" s="182"/>
      <c r="ASL75" s="182"/>
      <c r="ASM75" s="182"/>
      <c r="ASN75" s="182"/>
      <c r="ASO75" s="182"/>
      <c r="ASP75" s="182"/>
      <c r="ASQ75" s="182"/>
      <c r="ASR75" s="182"/>
      <c r="ASS75" s="182"/>
      <c r="AST75" s="182"/>
      <c r="ASU75" s="182"/>
      <c r="ASV75" s="182"/>
      <c r="ASW75" s="182"/>
      <c r="ASX75" s="182"/>
      <c r="ASY75" s="182"/>
      <c r="ASZ75" s="182"/>
      <c r="ATA75" s="182"/>
      <c r="ATB75" s="182"/>
      <c r="ATC75" s="182"/>
      <c r="ATD75" s="182"/>
      <c r="ATE75" s="182"/>
      <c r="ATF75" s="182"/>
      <c r="ATG75" s="182"/>
      <c r="ATH75" s="182"/>
      <c r="ATI75" s="182"/>
      <c r="ATJ75" s="182"/>
      <c r="ATK75" s="182"/>
      <c r="ATL75" s="182"/>
      <c r="ATM75" s="182"/>
      <c r="ATN75" s="182"/>
      <c r="ATO75" s="182"/>
      <c r="ATP75" s="182"/>
      <c r="ATQ75" s="182"/>
      <c r="ATR75" s="182"/>
      <c r="ATS75" s="182"/>
      <c r="ATT75" s="182"/>
      <c r="ATU75" s="182"/>
      <c r="ATV75" s="182"/>
      <c r="ATW75" s="182"/>
      <c r="ATX75" s="182"/>
      <c r="ATY75" s="182"/>
      <c r="ATZ75" s="182"/>
      <c r="AUA75" s="182"/>
      <c r="AUB75" s="182"/>
      <c r="AUC75" s="182"/>
      <c r="AUD75" s="182"/>
      <c r="AUE75" s="182"/>
      <c r="AUF75" s="182"/>
      <c r="AUG75" s="182"/>
      <c r="AUH75" s="182"/>
      <c r="AUI75" s="182"/>
      <c r="AUJ75" s="182"/>
      <c r="AUK75" s="182"/>
      <c r="AUL75" s="182"/>
      <c r="AUM75" s="182"/>
      <c r="AUN75" s="182"/>
      <c r="AUO75" s="182"/>
      <c r="AUP75" s="182"/>
      <c r="AUQ75" s="182"/>
      <c r="AUR75" s="182"/>
      <c r="AUS75" s="182"/>
      <c r="AUT75" s="182"/>
      <c r="AUU75" s="182"/>
      <c r="AUV75" s="182"/>
      <c r="AUW75" s="182"/>
      <c r="AUX75" s="182"/>
      <c r="AUY75" s="182"/>
      <c r="AUZ75" s="182"/>
      <c r="AVA75" s="182"/>
      <c r="AVB75" s="182"/>
      <c r="AVC75" s="182"/>
      <c r="AVD75" s="182"/>
      <c r="AVE75" s="182"/>
      <c r="AVF75" s="182"/>
      <c r="AVG75" s="182"/>
      <c r="AVH75" s="182"/>
      <c r="AVI75" s="182"/>
      <c r="AVJ75" s="182"/>
      <c r="AVK75" s="182"/>
      <c r="AVL75" s="182"/>
      <c r="AVM75" s="182"/>
      <c r="AVN75" s="182"/>
      <c r="AVO75" s="182"/>
      <c r="AVP75" s="182"/>
      <c r="AVQ75" s="182"/>
      <c r="AVR75" s="182"/>
      <c r="AVS75" s="182"/>
      <c r="AVT75" s="182"/>
      <c r="AVU75" s="182"/>
      <c r="AVV75" s="182"/>
      <c r="AVW75" s="182"/>
      <c r="AVX75" s="182"/>
      <c r="AVY75" s="182"/>
      <c r="AVZ75" s="182"/>
      <c r="AWA75" s="182"/>
      <c r="AWB75" s="182"/>
      <c r="AWC75" s="182"/>
      <c r="AWD75" s="182"/>
      <c r="AWE75" s="182"/>
      <c r="AWF75" s="182"/>
      <c r="AWG75" s="182"/>
      <c r="AWH75" s="182"/>
      <c r="AWI75" s="182"/>
      <c r="AWJ75" s="182"/>
      <c r="AWK75" s="182"/>
      <c r="AWL75" s="182"/>
      <c r="AWM75" s="182"/>
      <c r="AWN75" s="182"/>
      <c r="AWO75" s="182"/>
      <c r="AWP75" s="182"/>
      <c r="AWQ75" s="182"/>
      <c r="AWR75" s="182"/>
      <c r="AWS75" s="182"/>
      <c r="AWT75" s="182"/>
      <c r="AWU75" s="182"/>
      <c r="AWV75" s="182"/>
      <c r="AWW75" s="182"/>
      <c r="AWX75" s="182"/>
      <c r="AWY75" s="182"/>
      <c r="AWZ75" s="182"/>
      <c r="AXA75" s="182"/>
      <c r="AXB75" s="182"/>
      <c r="AXC75" s="182"/>
      <c r="AXD75" s="182"/>
      <c r="AXE75" s="182"/>
      <c r="AXF75" s="182"/>
      <c r="AXG75" s="182"/>
      <c r="AXH75" s="182"/>
      <c r="AXI75" s="182"/>
      <c r="AXJ75" s="182"/>
      <c r="AXK75" s="182"/>
      <c r="AXL75" s="182"/>
      <c r="AXM75" s="182"/>
      <c r="AXN75" s="182"/>
      <c r="AXO75" s="182"/>
      <c r="AXP75" s="182"/>
      <c r="AXQ75" s="182"/>
      <c r="AXR75" s="182"/>
      <c r="AXS75" s="182"/>
      <c r="AXT75" s="182"/>
      <c r="AXU75" s="182"/>
      <c r="AXV75" s="182"/>
      <c r="AXW75" s="182"/>
      <c r="AXX75" s="182"/>
      <c r="AXY75" s="182"/>
      <c r="AXZ75" s="182"/>
      <c r="AYA75" s="182"/>
      <c r="AYB75" s="182"/>
      <c r="AYC75" s="182"/>
      <c r="AYD75" s="182"/>
      <c r="AYE75" s="182"/>
      <c r="AYF75" s="182"/>
      <c r="AYG75" s="182"/>
      <c r="AYH75" s="182"/>
      <c r="AYI75" s="182"/>
      <c r="AYJ75" s="182"/>
      <c r="AYK75" s="182"/>
      <c r="AYL75" s="182"/>
      <c r="AYM75" s="182"/>
      <c r="AYN75" s="182"/>
      <c r="AYO75" s="182"/>
      <c r="AYP75" s="182"/>
      <c r="AYQ75" s="182"/>
      <c r="AYR75" s="182"/>
      <c r="AYS75" s="182"/>
      <c r="AYT75" s="182"/>
      <c r="AYU75" s="182"/>
      <c r="AYV75" s="182"/>
      <c r="AYW75" s="182"/>
      <c r="AYX75" s="182"/>
      <c r="AYY75" s="182"/>
      <c r="AYZ75" s="182"/>
      <c r="AZA75" s="182"/>
      <c r="AZB75" s="182"/>
      <c r="AZC75" s="182"/>
      <c r="AZD75" s="182"/>
      <c r="AZE75" s="182"/>
      <c r="AZF75" s="182"/>
      <c r="AZG75" s="182"/>
      <c r="AZH75" s="182"/>
      <c r="AZI75" s="182"/>
      <c r="AZJ75" s="182"/>
      <c r="AZK75" s="182"/>
      <c r="AZL75" s="182"/>
      <c r="AZM75" s="182"/>
      <c r="AZN75" s="182"/>
      <c r="AZO75" s="182"/>
      <c r="AZP75" s="182"/>
      <c r="AZQ75" s="182"/>
      <c r="AZR75" s="182"/>
      <c r="AZS75" s="182"/>
      <c r="AZT75" s="182"/>
      <c r="AZU75" s="182"/>
      <c r="AZV75" s="182"/>
      <c r="AZW75" s="182"/>
      <c r="AZX75" s="182"/>
      <c r="AZY75" s="182"/>
      <c r="AZZ75" s="182"/>
      <c r="BAA75" s="182"/>
      <c r="BAB75" s="182"/>
      <c r="BAC75" s="182"/>
      <c r="BAD75" s="182"/>
      <c r="BAE75" s="182"/>
      <c r="BAF75" s="182"/>
      <c r="BAG75" s="182"/>
      <c r="BAH75" s="182"/>
      <c r="BAI75" s="182"/>
      <c r="BAJ75" s="182"/>
      <c r="BAK75" s="182"/>
      <c r="BAL75" s="182"/>
      <c r="BAM75" s="182"/>
      <c r="BAN75" s="182"/>
      <c r="BAO75" s="182"/>
      <c r="BAP75" s="182"/>
      <c r="BAQ75" s="182"/>
      <c r="BAR75" s="182"/>
      <c r="BAS75" s="182"/>
      <c r="BAT75" s="182"/>
      <c r="BAU75" s="182"/>
      <c r="BAV75" s="182"/>
      <c r="BAW75" s="182"/>
      <c r="BAX75" s="182"/>
      <c r="BAY75" s="182"/>
      <c r="BAZ75" s="182"/>
      <c r="BBA75" s="182"/>
      <c r="BBB75" s="182"/>
      <c r="BBC75" s="182"/>
      <c r="BBD75" s="182"/>
      <c r="BBE75" s="182"/>
      <c r="BBF75" s="182"/>
      <c r="BBG75" s="182"/>
      <c r="BBH75" s="182"/>
      <c r="BBI75" s="182"/>
      <c r="BBJ75" s="182"/>
      <c r="BBK75" s="182"/>
      <c r="BBL75" s="182"/>
      <c r="BBM75" s="182"/>
      <c r="BBN75" s="182"/>
      <c r="BBO75" s="182"/>
      <c r="BBP75" s="182"/>
      <c r="BBQ75" s="182"/>
      <c r="BBR75" s="182"/>
      <c r="BBS75" s="182"/>
      <c r="BBT75" s="182"/>
      <c r="BBU75" s="182"/>
      <c r="BBV75" s="182"/>
      <c r="BBW75" s="182"/>
      <c r="BBX75" s="182"/>
      <c r="BBY75" s="182"/>
      <c r="BBZ75" s="182"/>
      <c r="BCA75" s="182"/>
      <c r="BCB75" s="182"/>
      <c r="BCC75" s="182"/>
      <c r="BCD75" s="182"/>
      <c r="BCE75" s="182"/>
      <c r="BCF75" s="182"/>
      <c r="BCG75" s="182"/>
      <c r="BCH75" s="182"/>
      <c r="BCI75" s="182"/>
      <c r="BCJ75" s="182"/>
      <c r="BCK75" s="182"/>
      <c r="BCL75" s="182"/>
      <c r="BCM75" s="182"/>
      <c r="BCN75" s="182"/>
      <c r="BCO75" s="182"/>
      <c r="BCP75" s="182"/>
      <c r="BCQ75" s="182"/>
      <c r="BCR75" s="182"/>
      <c r="BCS75" s="182"/>
      <c r="BCT75" s="182"/>
      <c r="BCU75" s="182"/>
      <c r="BCV75" s="182"/>
      <c r="BCW75" s="182"/>
      <c r="BCX75" s="182"/>
      <c r="BCY75" s="182"/>
      <c r="BCZ75" s="182"/>
      <c r="BDA75" s="182"/>
      <c r="BDB75" s="182"/>
      <c r="BDC75" s="182"/>
      <c r="BDD75" s="182"/>
      <c r="BDE75" s="182"/>
      <c r="BDF75" s="182"/>
      <c r="BDG75" s="182"/>
      <c r="BDH75" s="182"/>
      <c r="BDI75" s="182"/>
      <c r="BDJ75" s="182"/>
      <c r="BDK75" s="182"/>
      <c r="BDL75" s="182"/>
      <c r="BDM75" s="182"/>
      <c r="BDN75" s="182"/>
      <c r="BDO75" s="182"/>
      <c r="BDP75" s="182"/>
      <c r="BDQ75" s="182"/>
      <c r="BDR75" s="182"/>
      <c r="BDS75" s="182"/>
      <c r="BDT75" s="182"/>
      <c r="BDU75" s="182"/>
      <c r="BDV75" s="182"/>
      <c r="BDW75" s="182"/>
      <c r="BDX75" s="182"/>
      <c r="BDY75" s="182"/>
      <c r="BDZ75" s="182"/>
      <c r="BEA75" s="182"/>
      <c r="BEB75" s="182"/>
      <c r="BEC75" s="182"/>
      <c r="BED75" s="182"/>
      <c r="BEE75" s="182"/>
      <c r="BEF75" s="182"/>
      <c r="BEG75" s="182"/>
      <c r="BEH75" s="182"/>
      <c r="BEI75" s="182"/>
      <c r="BEJ75" s="182"/>
      <c r="BEK75" s="182"/>
      <c r="BEL75" s="182"/>
      <c r="BEM75" s="182"/>
      <c r="BEN75" s="182"/>
      <c r="BEO75" s="182"/>
      <c r="BEP75" s="182"/>
      <c r="BEQ75" s="182"/>
      <c r="BER75" s="182"/>
      <c r="BES75" s="182"/>
      <c r="BET75" s="182"/>
      <c r="BEU75" s="182"/>
      <c r="BEV75" s="182"/>
      <c r="BEW75" s="182"/>
      <c r="BEX75" s="182"/>
      <c r="BEY75" s="182"/>
      <c r="BEZ75" s="182"/>
      <c r="BFA75" s="182"/>
      <c r="BFB75" s="182"/>
      <c r="BFC75" s="182"/>
      <c r="BFD75" s="182"/>
      <c r="BFE75" s="182"/>
      <c r="BFF75" s="182"/>
      <c r="BFG75" s="182"/>
      <c r="BFH75" s="182"/>
      <c r="BFI75" s="182"/>
      <c r="BFJ75" s="182"/>
      <c r="BFK75" s="182"/>
      <c r="BFL75" s="182"/>
      <c r="BFM75" s="182"/>
      <c r="BFN75" s="182"/>
      <c r="BFO75" s="182"/>
      <c r="BFP75" s="182"/>
      <c r="BFQ75" s="182"/>
      <c r="BFR75" s="182"/>
      <c r="BFS75" s="182"/>
      <c r="BFT75" s="182"/>
      <c r="BFU75" s="182"/>
      <c r="BFV75" s="182"/>
      <c r="BFW75" s="182"/>
      <c r="BFX75" s="182"/>
      <c r="BFY75" s="182"/>
      <c r="BFZ75" s="182"/>
      <c r="BGA75" s="182"/>
      <c r="BGB75" s="182"/>
      <c r="BGC75" s="182"/>
      <c r="BGD75" s="182"/>
      <c r="BGE75" s="182"/>
      <c r="BGF75" s="182"/>
      <c r="BGG75" s="182"/>
      <c r="BGH75" s="182"/>
      <c r="BGI75" s="182"/>
      <c r="BGJ75" s="182"/>
      <c r="BGK75" s="182"/>
      <c r="BGL75" s="182"/>
      <c r="BGM75" s="182"/>
      <c r="BGN75" s="182"/>
      <c r="BGO75" s="182"/>
      <c r="BGP75" s="182"/>
      <c r="BGQ75" s="182"/>
      <c r="BGR75" s="182"/>
      <c r="BGS75" s="182"/>
      <c r="BGT75" s="182"/>
      <c r="BGU75" s="182"/>
      <c r="BGV75" s="182"/>
      <c r="BGW75" s="182"/>
      <c r="BGX75" s="182"/>
      <c r="BGY75" s="182"/>
      <c r="BGZ75" s="182"/>
      <c r="BHA75" s="182"/>
      <c r="BHB75" s="182"/>
      <c r="BHC75" s="182"/>
      <c r="BHD75" s="182"/>
      <c r="BHE75" s="182"/>
      <c r="BHF75" s="182"/>
      <c r="BHG75" s="182"/>
      <c r="BHH75" s="182"/>
      <c r="BHI75" s="182"/>
      <c r="BHJ75" s="182"/>
      <c r="BHK75" s="182"/>
      <c r="BHL75" s="182"/>
      <c r="BHM75" s="182"/>
      <c r="BHN75" s="182"/>
      <c r="BHO75" s="182"/>
      <c r="BHP75" s="182"/>
      <c r="BHQ75" s="182"/>
      <c r="BHR75" s="182"/>
      <c r="BHS75" s="182"/>
      <c r="BHT75" s="182"/>
      <c r="BHU75" s="182"/>
      <c r="BHV75" s="182"/>
      <c r="BHW75" s="182"/>
      <c r="BHX75" s="182"/>
      <c r="BHY75" s="182"/>
      <c r="BHZ75" s="182"/>
      <c r="BIA75" s="182"/>
      <c r="BIB75" s="182"/>
      <c r="BIC75" s="182"/>
      <c r="BID75" s="182"/>
      <c r="BIE75" s="182"/>
      <c r="BIF75" s="182"/>
      <c r="BIG75" s="182"/>
      <c r="BIH75" s="182"/>
      <c r="BII75" s="182"/>
      <c r="BIJ75" s="182"/>
      <c r="BIK75" s="182"/>
      <c r="BIL75" s="182"/>
      <c r="BIM75" s="182"/>
      <c r="BIN75" s="182"/>
      <c r="BIO75" s="182"/>
      <c r="BIP75" s="182"/>
      <c r="BIQ75" s="182"/>
      <c r="BIR75" s="182"/>
      <c r="BIS75" s="182"/>
      <c r="BIT75" s="182"/>
      <c r="BIU75" s="182"/>
      <c r="BIV75" s="182"/>
      <c r="BIW75" s="182"/>
      <c r="BIX75" s="182"/>
      <c r="BIY75" s="182"/>
      <c r="BIZ75" s="182"/>
      <c r="BJA75" s="182"/>
      <c r="BJB75" s="182"/>
      <c r="BJC75" s="182"/>
      <c r="BJD75" s="182"/>
      <c r="BJE75" s="182"/>
      <c r="BJF75" s="182"/>
      <c r="BJG75" s="182"/>
      <c r="BJH75" s="182"/>
      <c r="BJI75" s="182"/>
      <c r="BJJ75" s="182"/>
      <c r="BJK75" s="182"/>
      <c r="BJL75" s="182"/>
      <c r="BJM75" s="182"/>
      <c r="BJN75" s="182"/>
      <c r="BJO75" s="182"/>
      <c r="BJP75" s="182"/>
      <c r="BJQ75" s="182"/>
      <c r="BJR75" s="182"/>
      <c r="BJS75" s="182"/>
      <c r="BJT75" s="182"/>
      <c r="BJU75" s="182"/>
      <c r="BJV75" s="182"/>
      <c r="BJW75" s="182"/>
      <c r="BJX75" s="182"/>
      <c r="BJY75" s="182"/>
      <c r="BJZ75" s="182"/>
      <c r="BKA75" s="182"/>
      <c r="BKB75" s="182"/>
      <c r="BKC75" s="182"/>
      <c r="BKD75" s="182"/>
      <c r="BKE75" s="182"/>
      <c r="BKF75" s="182"/>
      <c r="BKG75" s="182"/>
      <c r="BKH75" s="182"/>
      <c r="BKI75" s="182"/>
      <c r="BKJ75" s="182"/>
      <c r="BKK75" s="182"/>
      <c r="BKL75" s="182"/>
      <c r="BKM75" s="182"/>
      <c r="BKN75" s="182"/>
      <c r="BKO75" s="182"/>
      <c r="BKP75" s="182"/>
      <c r="BKQ75" s="182"/>
      <c r="BKR75" s="182"/>
      <c r="BKS75" s="182"/>
      <c r="BKT75" s="182"/>
      <c r="BKU75" s="182"/>
      <c r="BKV75" s="182"/>
      <c r="BKW75" s="182"/>
      <c r="BKX75" s="182"/>
      <c r="BKY75" s="182"/>
      <c r="BKZ75" s="182"/>
      <c r="BLA75" s="182"/>
      <c r="BLB75" s="182"/>
      <c r="BLC75" s="182"/>
      <c r="BLD75" s="182"/>
      <c r="BLE75" s="182"/>
      <c r="BLF75" s="182"/>
      <c r="BLG75" s="182"/>
      <c r="BLH75" s="182"/>
      <c r="BLI75" s="182"/>
      <c r="BLJ75" s="182"/>
      <c r="BLK75" s="182"/>
      <c r="BLL75" s="182"/>
      <c r="BLM75" s="182"/>
      <c r="BLN75" s="182"/>
      <c r="BLO75" s="182"/>
      <c r="BLP75" s="182"/>
      <c r="BLQ75" s="182"/>
      <c r="BLR75" s="182"/>
      <c r="BLS75" s="182"/>
      <c r="BLT75" s="182"/>
      <c r="BLU75" s="182"/>
      <c r="BLV75" s="182"/>
      <c r="BLW75" s="182"/>
      <c r="BLX75" s="182"/>
      <c r="BLY75" s="182"/>
      <c r="BLZ75" s="182"/>
      <c r="BMA75" s="182"/>
      <c r="BMB75" s="182"/>
      <c r="BMC75" s="182"/>
      <c r="BMD75" s="182"/>
      <c r="BME75" s="182"/>
      <c r="BMF75" s="182"/>
      <c r="BMG75" s="182"/>
      <c r="BMH75" s="182"/>
      <c r="BMI75" s="182"/>
      <c r="BMJ75" s="182"/>
      <c r="BMK75" s="182"/>
      <c r="BML75" s="182"/>
      <c r="BMM75" s="182"/>
      <c r="BMN75" s="182"/>
      <c r="BMO75" s="182"/>
      <c r="BMP75" s="182"/>
      <c r="BMQ75" s="182"/>
      <c r="BMR75" s="182"/>
      <c r="BMS75" s="182"/>
      <c r="BMT75" s="182"/>
      <c r="BMU75" s="182"/>
      <c r="BMV75" s="182"/>
      <c r="BMW75" s="182"/>
      <c r="BMX75" s="182"/>
      <c r="BMY75" s="182"/>
      <c r="BMZ75" s="182"/>
      <c r="BNA75" s="182"/>
      <c r="BNB75" s="182"/>
      <c r="BNC75" s="182"/>
      <c r="BND75" s="182"/>
      <c r="BNE75" s="182"/>
      <c r="BNF75" s="182"/>
      <c r="BNG75" s="182"/>
      <c r="BNH75" s="182"/>
      <c r="BNI75" s="182"/>
      <c r="BNJ75" s="182"/>
      <c r="BNK75" s="182"/>
      <c r="BNL75" s="182"/>
      <c r="BNM75" s="182"/>
      <c r="BNN75" s="182"/>
      <c r="BNO75" s="182"/>
      <c r="BNP75" s="182"/>
      <c r="BNQ75" s="182"/>
      <c r="BNR75" s="182"/>
      <c r="BNS75" s="182"/>
      <c r="BNT75" s="182"/>
      <c r="BNU75" s="182"/>
      <c r="BNV75" s="182"/>
      <c r="BNW75" s="182"/>
      <c r="BNX75" s="182"/>
      <c r="BNY75" s="182"/>
      <c r="BNZ75" s="182"/>
      <c r="BOA75" s="182"/>
      <c r="BOB75" s="182"/>
      <c r="BOC75" s="182"/>
      <c r="BOD75" s="182"/>
      <c r="BOE75" s="182"/>
      <c r="BOF75" s="182"/>
      <c r="BOG75" s="182"/>
      <c r="BOH75" s="182"/>
      <c r="BOI75" s="182"/>
      <c r="BOJ75" s="182"/>
      <c r="BOK75" s="182"/>
      <c r="BOL75" s="182"/>
      <c r="BOM75" s="182"/>
      <c r="BON75" s="182"/>
      <c r="BOO75" s="182"/>
      <c r="BOP75" s="182"/>
      <c r="BOQ75" s="182"/>
      <c r="BOR75" s="182"/>
      <c r="BOS75" s="182"/>
      <c r="BOT75" s="182"/>
      <c r="BOU75" s="182"/>
      <c r="BOV75" s="182"/>
      <c r="BOW75" s="182"/>
      <c r="BOX75" s="182"/>
      <c r="BOY75" s="182"/>
      <c r="BOZ75" s="182"/>
      <c r="BPA75" s="182"/>
      <c r="BPB75" s="182"/>
      <c r="BPC75" s="182"/>
      <c r="BPD75" s="182"/>
      <c r="BPE75" s="182"/>
      <c r="BPF75" s="182"/>
      <c r="BPG75" s="182"/>
      <c r="BPH75" s="182"/>
      <c r="BPI75" s="182"/>
      <c r="BPJ75" s="182"/>
      <c r="BPK75" s="182"/>
      <c r="BPL75" s="182"/>
      <c r="BPM75" s="182"/>
      <c r="BPN75" s="182"/>
      <c r="BPO75" s="182"/>
      <c r="BPP75" s="182"/>
      <c r="BPQ75" s="182"/>
      <c r="BPR75" s="182"/>
      <c r="BPS75" s="182"/>
      <c r="BPT75" s="182"/>
      <c r="BPU75" s="182"/>
      <c r="BPV75" s="182"/>
      <c r="BPW75" s="182"/>
      <c r="BPX75" s="182"/>
      <c r="BPY75" s="182"/>
      <c r="BPZ75" s="182"/>
      <c r="BQA75" s="182"/>
      <c r="BQB75" s="182"/>
      <c r="BQC75" s="182"/>
      <c r="BQD75" s="182"/>
      <c r="BQE75" s="182"/>
      <c r="BQF75" s="182"/>
      <c r="BQG75" s="182"/>
      <c r="BQH75" s="182"/>
      <c r="BQI75" s="182"/>
      <c r="BQJ75" s="182"/>
      <c r="BQK75" s="182"/>
      <c r="BQL75" s="182"/>
      <c r="BQM75" s="182"/>
      <c r="BQN75" s="182"/>
      <c r="BQO75" s="182"/>
      <c r="BQP75" s="182"/>
      <c r="BQQ75" s="182"/>
      <c r="BQR75" s="182"/>
      <c r="BQS75" s="182"/>
      <c r="BQT75" s="182"/>
      <c r="BQU75" s="182"/>
      <c r="BQV75" s="182"/>
      <c r="BQW75" s="182"/>
      <c r="BQX75" s="182"/>
      <c r="BQY75" s="182"/>
      <c r="BQZ75" s="182"/>
      <c r="BRA75" s="182"/>
      <c r="BRB75" s="182"/>
      <c r="BRC75" s="182"/>
      <c r="BRD75" s="182"/>
      <c r="BRE75" s="182"/>
      <c r="BRF75" s="182"/>
      <c r="BRG75" s="182"/>
      <c r="BRH75" s="182"/>
      <c r="BRI75" s="182"/>
      <c r="BRJ75" s="182"/>
      <c r="BRK75" s="182"/>
      <c r="BRL75" s="182"/>
      <c r="BRM75" s="182"/>
      <c r="BRN75" s="182"/>
      <c r="BRO75" s="182"/>
      <c r="BRP75" s="182"/>
      <c r="BRQ75" s="182"/>
      <c r="BRR75" s="182"/>
      <c r="BRS75" s="182"/>
      <c r="BRT75" s="182"/>
      <c r="BRU75" s="182"/>
      <c r="BRV75" s="182"/>
      <c r="BRW75" s="182"/>
      <c r="BRX75" s="182"/>
      <c r="BRY75" s="182"/>
      <c r="BRZ75" s="182"/>
      <c r="BSA75" s="182"/>
      <c r="BSB75" s="182"/>
      <c r="BSC75" s="182"/>
      <c r="BSD75" s="182"/>
      <c r="BSE75" s="182"/>
      <c r="BSF75" s="182"/>
      <c r="BSG75" s="182"/>
      <c r="BSH75" s="182"/>
      <c r="BSI75" s="182"/>
      <c r="BSJ75" s="182"/>
      <c r="BSK75" s="182"/>
      <c r="BSL75" s="182"/>
      <c r="BSM75" s="182"/>
      <c r="BSN75" s="182"/>
      <c r="BSO75" s="182"/>
      <c r="BSP75" s="182"/>
      <c r="BSQ75" s="182"/>
      <c r="BSR75" s="182"/>
      <c r="BSS75" s="182"/>
      <c r="BST75" s="182"/>
      <c r="BSU75" s="182"/>
      <c r="BSV75" s="182"/>
      <c r="BSW75" s="182"/>
      <c r="BSX75" s="182"/>
      <c r="BSY75" s="182"/>
      <c r="BSZ75" s="182"/>
      <c r="BTA75" s="182"/>
      <c r="BTB75" s="182"/>
      <c r="BTC75" s="182"/>
      <c r="BTD75" s="182"/>
      <c r="BTE75" s="182"/>
      <c r="BTF75" s="182"/>
      <c r="BTG75" s="182"/>
      <c r="BTH75" s="182"/>
      <c r="BTI75" s="182"/>
      <c r="BTJ75" s="182"/>
      <c r="BTK75" s="182"/>
      <c r="BTL75" s="182"/>
      <c r="BTM75" s="182"/>
      <c r="BTN75" s="182"/>
      <c r="BTO75" s="182"/>
      <c r="BTP75" s="182"/>
      <c r="BTQ75" s="182"/>
      <c r="BTR75" s="182"/>
      <c r="BTS75" s="182"/>
      <c r="BTT75" s="182"/>
      <c r="BTU75" s="182"/>
      <c r="BTV75" s="182"/>
      <c r="BTW75" s="182"/>
      <c r="BTX75" s="182"/>
      <c r="BTY75" s="182"/>
      <c r="BTZ75" s="182"/>
      <c r="BUA75" s="182"/>
      <c r="BUB75" s="182"/>
      <c r="BUC75" s="182"/>
      <c r="BUD75" s="182"/>
      <c r="BUE75" s="182"/>
      <c r="BUF75" s="182"/>
      <c r="BUG75" s="182"/>
      <c r="BUH75" s="182"/>
      <c r="BUI75" s="182"/>
      <c r="BUJ75" s="182"/>
      <c r="BUK75" s="182"/>
      <c r="BUL75" s="182"/>
      <c r="BUM75" s="182"/>
      <c r="BUN75" s="182"/>
      <c r="BUO75" s="182"/>
      <c r="BUP75" s="182"/>
      <c r="BUQ75" s="182"/>
      <c r="BUR75" s="182"/>
      <c r="BUS75" s="182"/>
      <c r="BUT75" s="182"/>
      <c r="BUU75" s="182"/>
      <c r="BUV75" s="182"/>
      <c r="BUW75" s="182"/>
      <c r="BUX75" s="182"/>
      <c r="BUY75" s="182"/>
      <c r="BUZ75" s="182"/>
      <c r="BVA75" s="182"/>
      <c r="BVB75" s="182"/>
      <c r="BVC75" s="182"/>
      <c r="BVD75" s="182"/>
      <c r="BVE75" s="182"/>
      <c r="BVF75" s="182"/>
      <c r="BVG75" s="182"/>
      <c r="BVH75" s="182"/>
      <c r="BVI75" s="182"/>
      <c r="BVJ75" s="182"/>
      <c r="BVK75" s="182"/>
      <c r="BVL75" s="182"/>
      <c r="BVM75" s="182"/>
      <c r="BVN75" s="182"/>
      <c r="BVO75" s="182"/>
      <c r="BVP75" s="182"/>
      <c r="BVQ75" s="182"/>
      <c r="BVR75" s="182"/>
      <c r="BVS75" s="182"/>
      <c r="BVT75" s="182"/>
      <c r="BVU75" s="182"/>
      <c r="BVV75" s="182"/>
      <c r="BVW75" s="182"/>
      <c r="BVX75" s="182"/>
      <c r="BVY75" s="182"/>
      <c r="BVZ75" s="182"/>
      <c r="BWA75" s="182"/>
      <c r="BWB75" s="182"/>
      <c r="BWC75" s="182"/>
      <c r="BWD75" s="182"/>
      <c r="BWE75" s="182"/>
      <c r="BWF75" s="182"/>
      <c r="BWG75" s="182"/>
      <c r="BWH75" s="182"/>
      <c r="BWI75" s="182"/>
      <c r="BWJ75" s="182"/>
      <c r="BWK75" s="182"/>
      <c r="BWL75" s="182"/>
      <c r="BWM75" s="182"/>
      <c r="BWN75" s="182"/>
      <c r="BWO75" s="182"/>
      <c r="BWP75" s="182"/>
      <c r="BWQ75" s="182"/>
      <c r="BWR75" s="182"/>
      <c r="BWS75" s="182"/>
      <c r="BWT75" s="182"/>
      <c r="BWU75" s="182"/>
      <c r="BWV75" s="182"/>
      <c r="BWW75" s="182"/>
      <c r="BWX75" s="182"/>
      <c r="BWY75" s="182"/>
      <c r="BWZ75" s="182"/>
      <c r="BXA75" s="182"/>
      <c r="BXB75" s="182"/>
      <c r="BXC75" s="182"/>
      <c r="BXD75" s="182"/>
      <c r="BXE75" s="182"/>
      <c r="BXF75" s="182"/>
      <c r="BXG75" s="182"/>
      <c r="BXH75" s="182"/>
      <c r="BXI75" s="182"/>
      <c r="BXJ75" s="182"/>
      <c r="BXK75" s="182"/>
      <c r="BXL75" s="182"/>
      <c r="BXM75" s="182"/>
      <c r="BXN75" s="182"/>
      <c r="BXO75" s="182"/>
      <c r="BXP75" s="182"/>
      <c r="BXQ75" s="182"/>
      <c r="BXR75" s="182"/>
      <c r="BXS75" s="182"/>
      <c r="BXT75" s="182"/>
      <c r="BXU75" s="182"/>
      <c r="BXV75" s="182"/>
      <c r="BXW75" s="182"/>
      <c r="BXX75" s="182"/>
      <c r="BXY75" s="182"/>
      <c r="BXZ75" s="182"/>
      <c r="BYA75" s="182"/>
      <c r="BYB75" s="182"/>
      <c r="BYC75" s="182"/>
      <c r="BYD75" s="182"/>
      <c r="BYE75" s="182"/>
      <c r="BYF75" s="182"/>
      <c r="BYG75" s="182"/>
      <c r="BYH75" s="182"/>
      <c r="BYI75" s="182"/>
      <c r="BYJ75" s="182"/>
      <c r="BYK75" s="182"/>
      <c r="BYL75" s="182"/>
      <c r="BYM75" s="182"/>
      <c r="BYN75" s="182"/>
      <c r="BYO75" s="182"/>
      <c r="BYP75" s="182"/>
      <c r="BYQ75" s="182"/>
      <c r="BYR75" s="182"/>
      <c r="BYS75" s="182"/>
      <c r="BYT75" s="182"/>
      <c r="BYU75" s="182"/>
      <c r="BYV75" s="182"/>
      <c r="BYW75" s="182"/>
      <c r="BYX75" s="182"/>
      <c r="BYY75" s="182"/>
      <c r="BYZ75" s="182"/>
      <c r="BZA75" s="182"/>
      <c r="BZB75" s="182"/>
      <c r="BZC75" s="182"/>
      <c r="BZD75" s="182"/>
      <c r="BZE75" s="182"/>
      <c r="BZF75" s="182"/>
      <c r="BZG75" s="182"/>
      <c r="BZH75" s="182"/>
      <c r="BZI75" s="182"/>
      <c r="BZJ75" s="182"/>
      <c r="BZK75" s="182"/>
      <c r="BZL75" s="182"/>
      <c r="BZM75" s="182"/>
      <c r="BZN75" s="182"/>
      <c r="BZO75" s="182"/>
      <c r="BZP75" s="182"/>
      <c r="BZQ75" s="182"/>
      <c r="BZR75" s="182"/>
      <c r="BZS75" s="182"/>
      <c r="BZT75" s="182"/>
      <c r="BZU75" s="182"/>
      <c r="BZV75" s="182"/>
      <c r="BZW75" s="182"/>
      <c r="BZX75" s="182"/>
      <c r="BZY75" s="182"/>
      <c r="BZZ75" s="182"/>
      <c r="CAA75" s="182"/>
      <c r="CAB75" s="182"/>
      <c r="CAC75" s="182"/>
      <c r="CAD75" s="182"/>
      <c r="CAE75" s="182"/>
      <c r="CAF75" s="182"/>
      <c r="CAG75" s="182"/>
      <c r="CAH75" s="182"/>
      <c r="CAI75" s="182"/>
      <c r="CAJ75" s="182"/>
      <c r="CAK75" s="182"/>
      <c r="CAL75" s="182"/>
      <c r="CAM75" s="182"/>
      <c r="CAN75" s="182"/>
      <c r="CAO75" s="182"/>
      <c r="CAP75" s="182"/>
      <c r="CAQ75" s="182"/>
      <c r="CAR75" s="182"/>
      <c r="CAS75" s="182"/>
      <c r="CAT75" s="182"/>
      <c r="CAU75" s="182"/>
      <c r="CAV75" s="182"/>
      <c r="CAW75" s="182"/>
      <c r="CAX75" s="182"/>
      <c r="CAY75" s="182"/>
      <c r="CAZ75" s="182"/>
      <c r="CBA75" s="182"/>
      <c r="CBB75" s="182"/>
      <c r="CBC75" s="182"/>
      <c r="CBD75" s="182"/>
      <c r="CBE75" s="182"/>
      <c r="CBF75" s="182"/>
      <c r="CBG75" s="182"/>
      <c r="CBH75" s="182"/>
      <c r="CBI75" s="182"/>
      <c r="CBJ75" s="182"/>
      <c r="CBK75" s="182"/>
      <c r="CBL75" s="182"/>
      <c r="CBM75" s="182"/>
      <c r="CBN75" s="182"/>
      <c r="CBO75" s="182"/>
      <c r="CBP75" s="182"/>
      <c r="CBQ75" s="182"/>
      <c r="CBR75" s="182"/>
      <c r="CBS75" s="182"/>
      <c r="CBT75" s="182"/>
      <c r="CBU75" s="182"/>
      <c r="CBV75" s="182"/>
      <c r="CBW75" s="182"/>
      <c r="CBX75" s="182"/>
      <c r="CBY75" s="182"/>
      <c r="CBZ75" s="182"/>
      <c r="CCA75" s="182"/>
      <c r="CCB75" s="182"/>
      <c r="CCC75" s="182"/>
      <c r="CCD75" s="182"/>
      <c r="CCE75" s="182"/>
      <c r="CCF75" s="182"/>
      <c r="CCG75" s="182"/>
      <c r="CCH75" s="182"/>
      <c r="CCI75" s="182"/>
      <c r="CCJ75" s="182"/>
      <c r="CCK75" s="182"/>
      <c r="CCL75" s="182"/>
      <c r="CCM75" s="182"/>
      <c r="CCN75" s="182"/>
      <c r="CCO75" s="182"/>
      <c r="CCP75" s="182"/>
      <c r="CCQ75" s="182"/>
      <c r="CCR75" s="182"/>
      <c r="CCS75" s="182"/>
      <c r="CCT75" s="182"/>
      <c r="CCU75" s="182"/>
      <c r="CCV75" s="182"/>
      <c r="CCW75" s="182"/>
      <c r="CCX75" s="182"/>
      <c r="CCY75" s="182"/>
      <c r="CCZ75" s="182"/>
      <c r="CDA75" s="182"/>
      <c r="CDB75" s="182"/>
      <c r="CDC75" s="182"/>
      <c r="CDD75" s="182"/>
      <c r="CDE75" s="182"/>
      <c r="CDF75" s="182"/>
      <c r="CDG75" s="182"/>
      <c r="CDH75" s="182"/>
      <c r="CDI75" s="182"/>
      <c r="CDJ75" s="182"/>
      <c r="CDK75" s="182"/>
      <c r="CDL75" s="182"/>
      <c r="CDM75" s="182"/>
      <c r="CDN75" s="182"/>
      <c r="CDO75" s="182"/>
      <c r="CDP75" s="182"/>
      <c r="CDQ75" s="182"/>
      <c r="CDR75" s="182"/>
      <c r="CDS75" s="182"/>
      <c r="CDT75" s="182"/>
      <c r="CDU75" s="182"/>
      <c r="CDV75" s="182"/>
      <c r="CDW75" s="182"/>
      <c r="CDX75" s="182"/>
      <c r="CDY75" s="182"/>
      <c r="CDZ75" s="182"/>
      <c r="CEA75" s="182"/>
      <c r="CEB75" s="182"/>
      <c r="CEC75" s="182"/>
      <c r="CED75" s="182"/>
      <c r="CEE75" s="182"/>
      <c r="CEF75" s="182"/>
      <c r="CEG75" s="182"/>
      <c r="CEH75" s="182"/>
      <c r="CEI75" s="182"/>
      <c r="CEJ75" s="182"/>
      <c r="CEK75" s="182"/>
      <c r="CEL75" s="182"/>
      <c r="CEM75" s="182"/>
      <c r="CEN75" s="182"/>
      <c r="CEO75" s="182"/>
      <c r="CEP75" s="182"/>
      <c r="CEQ75" s="182"/>
      <c r="CER75" s="182"/>
      <c r="CES75" s="182"/>
      <c r="CET75" s="182"/>
      <c r="CEU75" s="182"/>
      <c r="CEV75" s="182"/>
      <c r="CEW75" s="182"/>
      <c r="CEX75" s="182"/>
      <c r="CEY75" s="182"/>
      <c r="CEZ75" s="182"/>
      <c r="CFA75" s="182"/>
      <c r="CFB75" s="182"/>
      <c r="CFC75" s="182"/>
      <c r="CFD75" s="182"/>
      <c r="CFE75" s="182"/>
      <c r="CFF75" s="182"/>
      <c r="CFG75" s="182"/>
      <c r="CFH75" s="182"/>
      <c r="CFI75" s="182"/>
      <c r="CFJ75" s="182"/>
      <c r="CFK75" s="182"/>
      <c r="CFL75" s="182"/>
      <c r="CFM75" s="182"/>
      <c r="CFN75" s="182"/>
      <c r="CFO75" s="182"/>
      <c r="CFP75" s="182"/>
      <c r="CFQ75" s="182"/>
      <c r="CFR75" s="182"/>
      <c r="CFS75" s="182"/>
      <c r="CFT75" s="182"/>
      <c r="CFU75" s="182"/>
      <c r="CFV75" s="182"/>
      <c r="CFW75" s="182"/>
      <c r="CFX75" s="182"/>
      <c r="CFY75" s="182"/>
      <c r="CFZ75" s="182"/>
      <c r="CGA75" s="182"/>
      <c r="CGB75" s="182"/>
      <c r="CGC75" s="182"/>
      <c r="CGD75" s="182"/>
      <c r="CGE75" s="182"/>
      <c r="CGF75" s="182"/>
      <c r="CGG75" s="182"/>
      <c r="CGH75" s="182"/>
      <c r="CGI75" s="182"/>
      <c r="CGJ75" s="182"/>
      <c r="CGK75" s="182"/>
      <c r="CGL75" s="182"/>
      <c r="CGM75" s="182"/>
      <c r="CGN75" s="182"/>
      <c r="CGO75" s="182"/>
      <c r="CGP75" s="182"/>
      <c r="CGQ75" s="182"/>
      <c r="CGR75" s="182"/>
      <c r="CGS75" s="182"/>
      <c r="CGT75" s="182"/>
      <c r="CGU75" s="182"/>
      <c r="CGV75" s="182"/>
      <c r="CGW75" s="182"/>
      <c r="CGX75" s="182"/>
      <c r="CGY75" s="182"/>
      <c r="CGZ75" s="182"/>
      <c r="CHA75" s="182"/>
      <c r="CHB75" s="182"/>
      <c r="CHC75" s="182"/>
      <c r="CHD75" s="182"/>
      <c r="CHE75" s="182"/>
      <c r="CHF75" s="182"/>
      <c r="CHG75" s="182"/>
      <c r="CHH75" s="182"/>
      <c r="CHI75" s="182"/>
      <c r="CHJ75" s="182"/>
      <c r="CHK75" s="182"/>
      <c r="CHL75" s="182"/>
      <c r="CHM75" s="182"/>
      <c r="CHN75" s="182"/>
      <c r="CHO75" s="182"/>
      <c r="CHP75" s="182"/>
      <c r="CHQ75" s="182"/>
      <c r="CHR75" s="182"/>
      <c r="CHS75" s="182"/>
      <c r="CHT75" s="182"/>
      <c r="CHU75" s="182"/>
      <c r="CHV75" s="182"/>
      <c r="CHW75" s="182"/>
      <c r="CHX75" s="182"/>
      <c r="CHY75" s="182"/>
      <c r="CHZ75" s="182"/>
      <c r="CIA75" s="182"/>
      <c r="CIB75" s="182"/>
      <c r="CIC75" s="182"/>
      <c r="CID75" s="182"/>
      <c r="CIE75" s="182"/>
      <c r="CIF75" s="182"/>
      <c r="CIG75" s="182"/>
      <c r="CIH75" s="182"/>
      <c r="CII75" s="182"/>
      <c r="CIJ75" s="182"/>
      <c r="CIK75" s="182"/>
      <c r="CIL75" s="182"/>
      <c r="CIM75" s="182"/>
      <c r="CIN75" s="182"/>
      <c r="CIO75" s="182"/>
      <c r="CIP75" s="182"/>
      <c r="CIQ75" s="182"/>
      <c r="CIR75" s="182"/>
      <c r="CIS75" s="182"/>
      <c r="CIT75" s="182"/>
      <c r="CIU75" s="182"/>
      <c r="CIV75" s="182"/>
      <c r="CIW75" s="182"/>
      <c r="CIX75" s="182"/>
      <c r="CIY75" s="182"/>
      <c r="CIZ75" s="182"/>
      <c r="CJA75" s="182"/>
      <c r="CJB75" s="182"/>
      <c r="CJC75" s="182"/>
      <c r="CJD75" s="182"/>
      <c r="CJE75" s="182"/>
      <c r="CJF75" s="182"/>
      <c r="CJG75" s="182"/>
      <c r="CJH75" s="182"/>
      <c r="CJI75" s="182"/>
      <c r="CJJ75" s="182"/>
      <c r="CJK75" s="182"/>
      <c r="CJL75" s="182"/>
      <c r="CJM75" s="182"/>
      <c r="CJN75" s="182"/>
      <c r="CJO75" s="182"/>
      <c r="CJP75" s="182"/>
      <c r="CJQ75" s="182"/>
      <c r="CJR75" s="182"/>
      <c r="CJS75" s="182"/>
      <c r="CJT75" s="182"/>
      <c r="CJU75" s="182"/>
      <c r="CJV75" s="182"/>
      <c r="CJW75" s="182"/>
      <c r="CJX75" s="182"/>
      <c r="CJY75" s="182"/>
      <c r="CJZ75" s="182"/>
      <c r="CKA75" s="182"/>
      <c r="CKB75" s="182"/>
      <c r="CKC75" s="182"/>
      <c r="CKD75" s="182"/>
      <c r="CKE75" s="182"/>
      <c r="CKF75" s="182"/>
      <c r="CKG75" s="182"/>
      <c r="CKH75" s="182"/>
      <c r="CKI75" s="182"/>
      <c r="CKJ75" s="182"/>
      <c r="CKK75" s="182"/>
      <c r="CKL75" s="182"/>
      <c r="CKM75" s="182"/>
      <c r="CKN75" s="182"/>
      <c r="CKO75" s="182"/>
      <c r="CKP75" s="182"/>
      <c r="CKQ75" s="182"/>
      <c r="CKR75" s="182"/>
      <c r="CKS75" s="182"/>
      <c r="CKT75" s="182"/>
      <c r="CKU75" s="182"/>
      <c r="CKV75" s="182"/>
      <c r="CKW75" s="182"/>
      <c r="CKX75" s="182"/>
      <c r="CKY75" s="182"/>
      <c r="CKZ75" s="182"/>
      <c r="CLA75" s="182"/>
      <c r="CLB75" s="182"/>
      <c r="CLC75" s="182"/>
      <c r="CLD75" s="182"/>
      <c r="CLE75" s="182"/>
      <c r="CLF75" s="182"/>
      <c r="CLG75" s="182"/>
      <c r="CLH75" s="182"/>
      <c r="CLI75" s="182"/>
      <c r="CLJ75" s="182"/>
      <c r="CLK75" s="182"/>
      <c r="CLL75" s="182"/>
      <c r="CLM75" s="182"/>
      <c r="CLN75" s="182"/>
      <c r="CLO75" s="182"/>
      <c r="CLP75" s="182"/>
      <c r="CLQ75" s="182"/>
      <c r="CLR75" s="182"/>
      <c r="CLS75" s="182"/>
      <c r="CLT75" s="182"/>
      <c r="CLU75" s="182"/>
      <c r="CLV75" s="182"/>
      <c r="CLW75" s="182"/>
      <c r="CLX75" s="182"/>
      <c r="CLY75" s="182"/>
      <c r="CLZ75" s="182"/>
      <c r="CMA75" s="182"/>
      <c r="CMB75" s="182"/>
      <c r="CMC75" s="182"/>
      <c r="CMD75" s="182"/>
      <c r="CME75" s="182"/>
      <c r="CMF75" s="182"/>
      <c r="CMG75" s="182"/>
      <c r="CMH75" s="182"/>
      <c r="CMI75" s="182"/>
      <c r="CMJ75" s="182"/>
      <c r="CMK75" s="182"/>
      <c r="CML75" s="182"/>
      <c r="CMM75" s="182"/>
      <c r="CMN75" s="182"/>
      <c r="CMO75" s="182"/>
      <c r="CMP75" s="182"/>
      <c r="CMQ75" s="182"/>
      <c r="CMR75" s="182"/>
      <c r="CMS75" s="182"/>
      <c r="CMT75" s="182"/>
      <c r="CMU75" s="182"/>
      <c r="CMV75" s="182"/>
      <c r="CMW75" s="182"/>
      <c r="CMX75" s="182"/>
      <c r="CMY75" s="182"/>
      <c r="CMZ75" s="182"/>
      <c r="CNA75" s="182"/>
      <c r="CNB75" s="182"/>
      <c r="CNC75" s="182"/>
      <c r="CND75" s="182"/>
      <c r="CNE75" s="182"/>
      <c r="CNF75" s="182"/>
      <c r="CNG75" s="182"/>
      <c r="CNH75" s="182"/>
      <c r="CNI75" s="182"/>
      <c r="CNJ75" s="182"/>
      <c r="CNK75" s="182"/>
      <c r="CNL75" s="182"/>
      <c r="CNM75" s="182"/>
      <c r="CNN75" s="182"/>
      <c r="CNO75" s="182"/>
      <c r="CNP75" s="182"/>
      <c r="CNQ75" s="182"/>
      <c r="CNR75" s="182"/>
      <c r="CNS75" s="182"/>
      <c r="CNT75" s="182"/>
      <c r="CNU75" s="182"/>
      <c r="CNV75" s="182"/>
      <c r="CNW75" s="182"/>
      <c r="CNX75" s="182"/>
      <c r="CNY75" s="182"/>
      <c r="CNZ75" s="182"/>
      <c r="COA75" s="182"/>
      <c r="COB75" s="182"/>
      <c r="COC75" s="182"/>
      <c r="COD75" s="182"/>
      <c r="COE75" s="182"/>
      <c r="COF75" s="182"/>
      <c r="COG75" s="182"/>
      <c r="COH75" s="182"/>
      <c r="COI75" s="182"/>
      <c r="COJ75" s="182"/>
      <c r="COK75" s="182"/>
      <c r="COL75" s="182"/>
      <c r="COM75" s="182"/>
      <c r="CON75" s="182"/>
      <c r="COO75" s="182"/>
      <c r="COP75" s="182"/>
      <c r="COQ75" s="182"/>
      <c r="COR75" s="182"/>
      <c r="COS75" s="182"/>
      <c r="COT75" s="182"/>
      <c r="COU75" s="182"/>
      <c r="COV75" s="182"/>
      <c r="COW75" s="182"/>
      <c r="COX75" s="182"/>
      <c r="COY75" s="182"/>
      <c r="COZ75" s="182"/>
      <c r="CPA75" s="182"/>
      <c r="CPB75" s="182"/>
      <c r="CPC75" s="182"/>
      <c r="CPD75" s="182"/>
      <c r="CPE75" s="182"/>
      <c r="CPF75" s="182"/>
      <c r="CPG75" s="182"/>
      <c r="CPH75" s="182"/>
      <c r="CPI75" s="182"/>
      <c r="CPJ75" s="182"/>
      <c r="CPK75" s="182"/>
      <c r="CPL75" s="182"/>
      <c r="CPM75" s="182"/>
      <c r="CPN75" s="182"/>
      <c r="CPO75" s="182"/>
      <c r="CPP75" s="182"/>
      <c r="CPQ75" s="182"/>
      <c r="CPR75" s="182"/>
      <c r="CPS75" s="182"/>
      <c r="CPT75" s="182"/>
      <c r="CPU75" s="182"/>
      <c r="CPV75" s="182"/>
      <c r="CPW75" s="182"/>
      <c r="CPX75" s="182"/>
      <c r="CPY75" s="182"/>
      <c r="CPZ75" s="182"/>
      <c r="CQA75" s="182"/>
      <c r="CQB75" s="182"/>
      <c r="CQC75" s="182"/>
      <c r="CQD75" s="182"/>
      <c r="CQE75" s="182"/>
      <c r="CQF75" s="182"/>
      <c r="CQG75" s="182"/>
      <c r="CQH75" s="182"/>
      <c r="CQI75" s="182"/>
      <c r="CQJ75" s="182"/>
      <c r="CQK75" s="182"/>
      <c r="CQL75" s="182"/>
      <c r="CQM75" s="182"/>
      <c r="CQN75" s="182"/>
      <c r="CQO75" s="182"/>
      <c r="CQP75" s="182"/>
      <c r="CQQ75" s="182"/>
      <c r="CQR75" s="182"/>
      <c r="CQS75" s="182"/>
      <c r="CQT75" s="182"/>
      <c r="CQU75" s="182"/>
      <c r="CQV75" s="182"/>
      <c r="CQW75" s="182"/>
      <c r="CQX75" s="182"/>
      <c r="CQY75" s="182"/>
      <c r="CQZ75" s="182"/>
      <c r="CRA75" s="182"/>
      <c r="CRB75" s="182"/>
      <c r="CRC75" s="182"/>
      <c r="CRD75" s="182"/>
      <c r="CRE75" s="182"/>
      <c r="CRF75" s="182"/>
      <c r="CRG75" s="182"/>
      <c r="CRH75" s="182"/>
      <c r="CRI75" s="182"/>
      <c r="CRJ75" s="182"/>
      <c r="CRK75" s="182"/>
      <c r="CRL75" s="182"/>
      <c r="CRM75" s="182"/>
      <c r="CRN75" s="182"/>
      <c r="CRO75" s="182"/>
      <c r="CRP75" s="182"/>
      <c r="CRQ75" s="182"/>
      <c r="CRR75" s="182"/>
      <c r="CRS75" s="182"/>
      <c r="CRT75" s="182"/>
      <c r="CRU75" s="182"/>
      <c r="CRV75" s="182"/>
      <c r="CRW75" s="182"/>
      <c r="CRX75" s="182"/>
      <c r="CRY75" s="182"/>
      <c r="CRZ75" s="182"/>
      <c r="CSA75" s="182"/>
      <c r="CSB75" s="182"/>
      <c r="CSC75" s="182"/>
      <c r="CSD75" s="182"/>
      <c r="CSE75" s="182"/>
      <c r="CSF75" s="182"/>
      <c r="CSG75" s="182"/>
      <c r="CSH75" s="182"/>
      <c r="CSI75" s="182"/>
      <c r="CSJ75" s="182"/>
      <c r="CSK75" s="182"/>
      <c r="CSL75" s="182"/>
      <c r="CSM75" s="182"/>
      <c r="CSN75" s="182"/>
      <c r="CSO75" s="182"/>
      <c r="CSP75" s="182"/>
      <c r="CSQ75" s="182"/>
      <c r="CSR75" s="182"/>
      <c r="CSS75" s="182"/>
      <c r="CST75" s="182"/>
      <c r="CSU75" s="182"/>
      <c r="CSV75" s="182"/>
      <c r="CSW75" s="182"/>
      <c r="CSX75" s="182"/>
      <c r="CSY75" s="182"/>
      <c r="CSZ75" s="182"/>
      <c r="CTA75" s="182"/>
      <c r="CTB75" s="182"/>
      <c r="CTC75" s="182"/>
      <c r="CTD75" s="182"/>
      <c r="CTE75" s="182"/>
      <c r="CTF75" s="182"/>
      <c r="CTG75" s="182"/>
      <c r="CTH75" s="182"/>
      <c r="CTI75" s="182"/>
      <c r="CTJ75" s="182"/>
      <c r="CTK75" s="182"/>
      <c r="CTL75" s="182"/>
      <c r="CTM75" s="182"/>
      <c r="CTN75" s="182"/>
      <c r="CTO75" s="182"/>
      <c r="CTP75" s="182"/>
      <c r="CTQ75" s="182"/>
      <c r="CTR75" s="182"/>
      <c r="CTS75" s="182"/>
      <c r="CTT75" s="182"/>
      <c r="CTU75" s="182"/>
      <c r="CTV75" s="182"/>
      <c r="CTW75" s="182"/>
      <c r="CTX75" s="182"/>
      <c r="CTY75" s="182"/>
      <c r="CTZ75" s="182"/>
      <c r="CUA75" s="182"/>
      <c r="CUB75" s="182"/>
      <c r="CUC75" s="182"/>
      <c r="CUD75" s="182"/>
      <c r="CUE75" s="182"/>
      <c r="CUF75" s="182"/>
      <c r="CUG75" s="182"/>
      <c r="CUH75" s="182"/>
      <c r="CUI75" s="182"/>
      <c r="CUJ75" s="182"/>
      <c r="CUK75" s="182"/>
      <c r="CUL75" s="182"/>
      <c r="CUM75" s="182"/>
      <c r="CUN75" s="182"/>
      <c r="CUO75" s="182"/>
      <c r="CUP75" s="182"/>
      <c r="CUQ75" s="182"/>
      <c r="CUR75" s="182"/>
      <c r="CUS75" s="182"/>
      <c r="CUT75" s="182"/>
      <c r="CUU75" s="182"/>
      <c r="CUV75" s="182"/>
      <c r="CUW75" s="182"/>
      <c r="CUX75" s="182"/>
      <c r="CUY75" s="182"/>
      <c r="CUZ75" s="182"/>
      <c r="CVA75" s="182"/>
      <c r="CVB75" s="182"/>
      <c r="CVC75" s="182"/>
      <c r="CVD75" s="182"/>
      <c r="CVE75" s="182"/>
      <c r="CVF75" s="182"/>
      <c r="CVG75" s="182"/>
      <c r="CVH75" s="182"/>
      <c r="CVI75" s="182"/>
      <c r="CVJ75" s="182"/>
      <c r="CVK75" s="182"/>
      <c r="CVL75" s="182"/>
      <c r="CVM75" s="182"/>
      <c r="CVN75" s="182"/>
      <c r="CVO75" s="182"/>
      <c r="CVP75" s="182"/>
      <c r="CVQ75" s="182"/>
      <c r="CVR75" s="182"/>
      <c r="CVS75" s="182"/>
      <c r="CVT75" s="182"/>
      <c r="CVU75" s="182"/>
      <c r="CVV75" s="182"/>
      <c r="CVW75" s="182"/>
      <c r="CVX75" s="182"/>
      <c r="CVY75" s="182"/>
      <c r="CVZ75" s="182"/>
      <c r="CWA75" s="182"/>
      <c r="CWB75" s="182"/>
      <c r="CWC75" s="182"/>
      <c r="CWD75" s="182"/>
      <c r="CWE75" s="182"/>
      <c r="CWF75" s="182"/>
      <c r="CWG75" s="182"/>
      <c r="CWH75" s="182"/>
      <c r="CWI75" s="182"/>
      <c r="CWJ75" s="182"/>
      <c r="CWK75" s="182"/>
      <c r="CWL75" s="182"/>
      <c r="CWM75" s="182"/>
      <c r="CWN75" s="182"/>
      <c r="CWO75" s="182"/>
      <c r="CWP75" s="182"/>
      <c r="CWQ75" s="182"/>
      <c r="CWR75" s="182"/>
      <c r="CWS75" s="182"/>
      <c r="CWT75" s="182"/>
      <c r="CWU75" s="182"/>
      <c r="CWV75" s="182"/>
      <c r="CWW75" s="182"/>
      <c r="CWX75" s="182"/>
      <c r="CWY75" s="182"/>
      <c r="CWZ75" s="182"/>
      <c r="CXA75" s="182"/>
      <c r="CXB75" s="182"/>
      <c r="CXC75" s="182"/>
      <c r="CXD75" s="182"/>
      <c r="CXE75" s="182"/>
      <c r="CXF75" s="182"/>
      <c r="CXG75" s="182"/>
      <c r="CXH75" s="182"/>
      <c r="CXI75" s="182"/>
      <c r="CXJ75" s="182"/>
      <c r="CXK75" s="182"/>
      <c r="CXL75" s="182"/>
      <c r="CXM75" s="182"/>
      <c r="CXN75" s="182"/>
      <c r="CXO75" s="182"/>
      <c r="CXP75" s="182"/>
      <c r="CXQ75" s="182"/>
      <c r="CXR75" s="182"/>
      <c r="CXS75" s="182"/>
      <c r="CXT75" s="182"/>
      <c r="CXU75" s="182"/>
      <c r="CXV75" s="182"/>
      <c r="CXW75" s="182"/>
      <c r="CXX75" s="182"/>
      <c r="CXY75" s="182"/>
      <c r="CXZ75" s="182"/>
      <c r="CYA75" s="182"/>
      <c r="CYB75" s="182"/>
      <c r="CYC75" s="182"/>
      <c r="CYD75" s="182"/>
      <c r="CYE75" s="182"/>
      <c r="CYF75" s="182"/>
      <c r="CYG75" s="182"/>
      <c r="CYH75" s="182"/>
      <c r="CYI75" s="182"/>
      <c r="CYJ75" s="182"/>
      <c r="CYK75" s="182"/>
      <c r="CYL75" s="182"/>
      <c r="CYM75" s="182"/>
      <c r="CYN75" s="182"/>
      <c r="CYO75" s="182"/>
      <c r="CYP75" s="182"/>
      <c r="CYQ75" s="182"/>
      <c r="CYR75" s="182"/>
      <c r="CYS75" s="182"/>
      <c r="CYT75" s="182"/>
      <c r="CYU75" s="182"/>
      <c r="CYV75" s="182"/>
      <c r="CYW75" s="182"/>
      <c r="CYX75" s="182"/>
      <c r="CYY75" s="182"/>
      <c r="CYZ75" s="182"/>
      <c r="CZA75" s="182"/>
      <c r="CZB75" s="182"/>
      <c r="CZC75" s="182"/>
      <c r="CZD75" s="182"/>
      <c r="CZE75" s="182"/>
      <c r="CZF75" s="182"/>
      <c r="CZG75" s="182"/>
      <c r="CZH75" s="182"/>
      <c r="CZI75" s="182"/>
      <c r="CZJ75" s="182"/>
      <c r="CZK75" s="182"/>
      <c r="CZL75" s="182"/>
      <c r="CZM75" s="182"/>
      <c r="CZN75" s="182"/>
      <c r="CZO75" s="182"/>
      <c r="CZP75" s="182"/>
      <c r="CZQ75" s="182"/>
      <c r="CZR75" s="182"/>
      <c r="CZS75" s="182"/>
      <c r="CZT75" s="182"/>
      <c r="CZU75" s="182"/>
      <c r="CZV75" s="182"/>
      <c r="CZW75" s="182"/>
      <c r="CZX75" s="182"/>
      <c r="CZY75" s="182"/>
      <c r="CZZ75" s="182"/>
      <c r="DAA75" s="182"/>
      <c r="DAB75" s="182"/>
      <c r="DAC75" s="182"/>
      <c r="DAD75" s="182"/>
      <c r="DAE75" s="182"/>
      <c r="DAF75" s="182"/>
      <c r="DAG75" s="182"/>
      <c r="DAH75" s="182"/>
      <c r="DAI75" s="182"/>
      <c r="DAJ75" s="182"/>
      <c r="DAK75" s="182"/>
      <c r="DAL75" s="182"/>
      <c r="DAM75" s="182"/>
      <c r="DAN75" s="182"/>
      <c r="DAO75" s="182"/>
      <c r="DAP75" s="182"/>
      <c r="DAQ75" s="182"/>
      <c r="DAR75" s="182"/>
      <c r="DAS75" s="182"/>
      <c r="DAT75" s="182"/>
      <c r="DAU75" s="182"/>
      <c r="DAV75" s="182"/>
      <c r="DAW75" s="182"/>
      <c r="DAX75" s="182"/>
      <c r="DAY75" s="182"/>
      <c r="DAZ75" s="182"/>
      <c r="DBA75" s="182"/>
      <c r="DBB75" s="182"/>
      <c r="DBC75" s="182"/>
      <c r="DBD75" s="182"/>
      <c r="DBE75" s="182"/>
      <c r="DBF75" s="182"/>
      <c r="DBG75" s="182"/>
      <c r="DBH75" s="182"/>
      <c r="DBI75" s="182"/>
      <c r="DBJ75" s="182"/>
      <c r="DBK75" s="182"/>
      <c r="DBL75" s="182"/>
      <c r="DBM75" s="182"/>
      <c r="DBN75" s="182"/>
      <c r="DBO75" s="182"/>
      <c r="DBP75" s="182"/>
      <c r="DBQ75" s="182"/>
      <c r="DBR75" s="182"/>
      <c r="DBS75" s="182"/>
      <c r="DBT75" s="182"/>
      <c r="DBU75" s="182"/>
      <c r="DBV75" s="182"/>
      <c r="DBW75" s="182"/>
      <c r="DBX75" s="182"/>
      <c r="DBY75" s="182"/>
      <c r="DBZ75" s="182"/>
      <c r="DCA75" s="182"/>
      <c r="DCB75" s="182"/>
      <c r="DCC75" s="182"/>
      <c r="DCD75" s="182"/>
      <c r="DCE75" s="182"/>
      <c r="DCF75" s="182"/>
      <c r="DCG75" s="182"/>
      <c r="DCH75" s="182"/>
      <c r="DCI75" s="182"/>
      <c r="DCJ75" s="182"/>
      <c r="DCK75" s="182"/>
      <c r="DCL75" s="182"/>
      <c r="DCM75" s="182"/>
      <c r="DCN75" s="182"/>
      <c r="DCO75" s="182"/>
      <c r="DCP75" s="182"/>
      <c r="DCQ75" s="182"/>
      <c r="DCR75" s="182"/>
      <c r="DCS75" s="182"/>
      <c r="DCT75" s="182"/>
      <c r="DCU75" s="182"/>
      <c r="DCV75" s="182"/>
      <c r="DCW75" s="182"/>
      <c r="DCX75" s="182"/>
      <c r="DCY75" s="182"/>
      <c r="DCZ75" s="182"/>
      <c r="DDA75" s="182"/>
      <c r="DDB75" s="182"/>
      <c r="DDC75" s="182"/>
      <c r="DDD75" s="182"/>
      <c r="DDE75" s="182"/>
      <c r="DDF75" s="182"/>
      <c r="DDG75" s="182"/>
      <c r="DDH75" s="182"/>
      <c r="DDI75" s="182"/>
      <c r="DDJ75" s="182"/>
      <c r="DDK75" s="182"/>
      <c r="DDL75" s="182"/>
      <c r="DDM75" s="182"/>
      <c r="DDN75" s="182"/>
      <c r="DDO75" s="182"/>
      <c r="DDP75" s="182"/>
      <c r="DDQ75" s="182"/>
      <c r="DDR75" s="182"/>
      <c r="DDS75" s="182"/>
      <c r="DDT75" s="182"/>
      <c r="DDU75" s="182"/>
      <c r="DDV75" s="182"/>
      <c r="DDW75" s="182"/>
      <c r="DDX75" s="182"/>
      <c r="DDY75" s="182"/>
      <c r="DDZ75" s="182"/>
      <c r="DEA75" s="182"/>
      <c r="DEB75" s="182"/>
      <c r="DEC75" s="182"/>
      <c r="DED75" s="182"/>
      <c r="DEE75" s="182"/>
      <c r="DEF75" s="182"/>
      <c r="DEG75" s="182"/>
      <c r="DEH75" s="182"/>
      <c r="DEI75" s="182"/>
      <c r="DEJ75" s="182"/>
      <c r="DEK75" s="182"/>
      <c r="DEL75" s="182"/>
      <c r="DEM75" s="182"/>
      <c r="DEN75" s="182"/>
      <c r="DEO75" s="182"/>
      <c r="DEP75" s="182"/>
      <c r="DEQ75" s="182"/>
      <c r="DER75" s="182"/>
      <c r="DES75" s="182"/>
      <c r="DET75" s="182"/>
      <c r="DEU75" s="182"/>
      <c r="DEV75" s="182"/>
      <c r="DEW75" s="182"/>
      <c r="DEX75" s="182"/>
      <c r="DEY75" s="182"/>
      <c r="DEZ75" s="182"/>
      <c r="DFA75" s="182"/>
      <c r="DFB75" s="182"/>
      <c r="DFC75" s="182"/>
      <c r="DFD75" s="182"/>
      <c r="DFE75" s="182"/>
      <c r="DFF75" s="182"/>
      <c r="DFG75" s="182"/>
      <c r="DFH75" s="182"/>
      <c r="DFI75" s="182"/>
      <c r="DFJ75" s="182"/>
      <c r="DFK75" s="182"/>
      <c r="DFL75" s="182"/>
      <c r="DFM75" s="182"/>
      <c r="DFN75" s="182"/>
      <c r="DFO75" s="182"/>
      <c r="DFP75" s="182"/>
      <c r="DFQ75" s="182"/>
      <c r="DFR75" s="182"/>
      <c r="DFS75" s="182"/>
      <c r="DFT75" s="182"/>
      <c r="DFU75" s="182"/>
      <c r="DFV75" s="182"/>
      <c r="DFW75" s="182"/>
      <c r="DFX75" s="182"/>
      <c r="DFY75" s="182"/>
      <c r="DFZ75" s="182"/>
      <c r="DGA75" s="182"/>
      <c r="DGB75" s="182"/>
      <c r="DGC75" s="182"/>
      <c r="DGD75" s="182"/>
      <c r="DGE75" s="182"/>
      <c r="DGF75" s="182"/>
      <c r="DGG75" s="182"/>
      <c r="DGH75" s="182"/>
      <c r="DGI75" s="182"/>
      <c r="DGJ75" s="182"/>
      <c r="DGK75" s="182"/>
      <c r="DGL75" s="182"/>
      <c r="DGM75" s="182"/>
      <c r="DGN75" s="182"/>
      <c r="DGO75" s="182"/>
      <c r="DGP75" s="182"/>
      <c r="DGQ75" s="182"/>
      <c r="DGR75" s="182"/>
      <c r="DGS75" s="182"/>
      <c r="DGT75" s="182"/>
      <c r="DGU75" s="182"/>
      <c r="DGV75" s="182"/>
      <c r="DGW75" s="182"/>
      <c r="DGX75" s="182"/>
      <c r="DGY75" s="182"/>
      <c r="DGZ75" s="182"/>
      <c r="DHA75" s="182"/>
      <c r="DHB75" s="182"/>
      <c r="DHC75" s="182"/>
      <c r="DHD75" s="182"/>
      <c r="DHE75" s="182"/>
      <c r="DHF75" s="182"/>
      <c r="DHG75" s="182"/>
      <c r="DHH75" s="182"/>
      <c r="DHI75" s="182"/>
      <c r="DHJ75" s="182"/>
      <c r="DHK75" s="182"/>
      <c r="DHL75" s="182"/>
      <c r="DHM75" s="182"/>
      <c r="DHN75" s="182"/>
      <c r="DHO75" s="182"/>
      <c r="DHP75" s="182"/>
      <c r="DHQ75" s="182"/>
      <c r="DHR75" s="182"/>
      <c r="DHS75" s="182"/>
      <c r="DHT75" s="182"/>
      <c r="DHU75" s="182"/>
      <c r="DHV75" s="182"/>
      <c r="DHW75" s="182"/>
      <c r="DHX75" s="182"/>
      <c r="DHY75" s="182"/>
      <c r="DHZ75" s="182"/>
      <c r="DIA75" s="182"/>
      <c r="DIB75" s="182"/>
      <c r="DIC75" s="182"/>
      <c r="DID75" s="182"/>
      <c r="DIE75" s="182"/>
      <c r="DIF75" s="182"/>
      <c r="DIG75" s="182"/>
      <c r="DIH75" s="182"/>
      <c r="DII75" s="182"/>
      <c r="DIJ75" s="182"/>
      <c r="DIK75" s="182"/>
      <c r="DIL75" s="182"/>
      <c r="DIM75" s="182"/>
      <c r="DIN75" s="182"/>
      <c r="DIO75" s="182"/>
      <c r="DIP75" s="182"/>
      <c r="DIQ75" s="182"/>
      <c r="DIR75" s="182"/>
      <c r="DIS75" s="182"/>
      <c r="DIT75" s="182"/>
      <c r="DIU75" s="182"/>
      <c r="DIV75" s="182"/>
      <c r="DIW75" s="182"/>
      <c r="DIX75" s="182"/>
      <c r="DIY75" s="182"/>
      <c r="DIZ75" s="182"/>
      <c r="DJA75" s="182"/>
      <c r="DJB75" s="182"/>
      <c r="DJC75" s="182"/>
      <c r="DJD75" s="182"/>
      <c r="DJE75" s="182"/>
      <c r="DJF75" s="182"/>
      <c r="DJG75" s="182"/>
      <c r="DJH75" s="182"/>
      <c r="DJI75" s="182"/>
      <c r="DJJ75" s="182"/>
      <c r="DJK75" s="182"/>
      <c r="DJL75" s="182"/>
      <c r="DJM75" s="182"/>
      <c r="DJN75" s="182"/>
      <c r="DJO75" s="182"/>
      <c r="DJP75" s="182"/>
      <c r="DJQ75" s="182"/>
      <c r="DJR75" s="182"/>
      <c r="DJS75" s="182"/>
      <c r="DJT75" s="182"/>
      <c r="DJU75" s="182"/>
      <c r="DJV75" s="182"/>
      <c r="DJW75" s="182"/>
      <c r="DJX75" s="182"/>
      <c r="DJY75" s="182"/>
      <c r="DJZ75" s="182"/>
      <c r="DKA75" s="182"/>
      <c r="DKB75" s="182"/>
      <c r="DKC75" s="182"/>
      <c r="DKD75" s="182"/>
      <c r="DKE75" s="182"/>
      <c r="DKF75" s="182"/>
      <c r="DKG75" s="182"/>
      <c r="DKH75" s="182"/>
      <c r="DKI75" s="182"/>
      <c r="DKJ75" s="182"/>
      <c r="DKK75" s="182"/>
      <c r="DKL75" s="182"/>
      <c r="DKM75" s="182"/>
      <c r="DKN75" s="182"/>
      <c r="DKO75" s="182"/>
      <c r="DKP75" s="182"/>
      <c r="DKQ75" s="182"/>
      <c r="DKR75" s="182"/>
      <c r="DKS75" s="182"/>
      <c r="DKT75" s="182"/>
      <c r="DKU75" s="182"/>
      <c r="DKV75" s="182"/>
      <c r="DKW75" s="182"/>
      <c r="DKX75" s="182"/>
      <c r="DKY75" s="182"/>
      <c r="DKZ75" s="182"/>
      <c r="DLA75" s="182"/>
      <c r="DLB75" s="182"/>
      <c r="DLC75" s="182"/>
      <c r="DLD75" s="182"/>
      <c r="DLE75" s="182"/>
      <c r="DLF75" s="182"/>
      <c r="DLG75" s="182"/>
      <c r="DLH75" s="182"/>
      <c r="DLI75" s="182"/>
      <c r="DLJ75" s="182"/>
      <c r="DLK75" s="182"/>
      <c r="DLL75" s="182"/>
      <c r="DLM75" s="182"/>
      <c r="DLN75" s="182"/>
      <c r="DLO75" s="182"/>
      <c r="DLP75" s="182"/>
      <c r="DLQ75" s="182"/>
      <c r="DLR75" s="182"/>
      <c r="DLS75" s="182"/>
      <c r="DLT75" s="182"/>
      <c r="DLU75" s="182"/>
      <c r="DLV75" s="182"/>
      <c r="DLW75" s="182"/>
      <c r="DLX75" s="182"/>
      <c r="DLY75" s="182"/>
      <c r="DLZ75" s="182"/>
      <c r="DMA75" s="182"/>
      <c r="DMB75" s="182"/>
      <c r="DMC75" s="182"/>
      <c r="DMD75" s="182"/>
      <c r="DME75" s="182"/>
      <c r="DMF75" s="182"/>
      <c r="DMG75" s="182"/>
      <c r="DMH75" s="182"/>
      <c r="DMI75" s="182"/>
      <c r="DMJ75" s="182"/>
      <c r="DMK75" s="182"/>
      <c r="DML75" s="182"/>
      <c r="DMM75" s="182"/>
      <c r="DMN75" s="182"/>
      <c r="DMO75" s="182"/>
      <c r="DMP75" s="182"/>
      <c r="DMQ75" s="182"/>
      <c r="DMR75" s="182"/>
      <c r="DMS75" s="182"/>
      <c r="DMT75" s="182"/>
      <c r="DMU75" s="182"/>
      <c r="DMV75" s="182"/>
      <c r="DMW75" s="182"/>
      <c r="DMX75" s="182"/>
      <c r="DMY75" s="182"/>
      <c r="DMZ75" s="182"/>
      <c r="DNA75" s="182"/>
      <c r="DNB75" s="182"/>
      <c r="DNC75" s="182"/>
      <c r="DND75" s="182"/>
      <c r="DNE75" s="182"/>
      <c r="DNF75" s="182"/>
      <c r="DNG75" s="182"/>
      <c r="DNH75" s="182"/>
      <c r="DNI75" s="182"/>
      <c r="DNJ75" s="182"/>
      <c r="DNK75" s="182"/>
      <c r="DNL75" s="182"/>
      <c r="DNM75" s="182"/>
      <c r="DNN75" s="182"/>
      <c r="DNO75" s="182"/>
      <c r="DNP75" s="182"/>
      <c r="DNQ75" s="182"/>
      <c r="DNR75" s="182"/>
      <c r="DNS75" s="182"/>
      <c r="DNT75" s="182"/>
      <c r="DNU75" s="182"/>
      <c r="DNV75" s="182"/>
      <c r="DNW75" s="182"/>
      <c r="DNX75" s="182"/>
      <c r="DNY75" s="182"/>
      <c r="DNZ75" s="182"/>
      <c r="DOA75" s="182"/>
      <c r="DOB75" s="182"/>
      <c r="DOC75" s="182"/>
      <c r="DOD75" s="182"/>
      <c r="DOE75" s="182"/>
      <c r="DOF75" s="182"/>
      <c r="DOG75" s="182"/>
      <c r="DOH75" s="182"/>
      <c r="DOI75" s="182"/>
      <c r="DOJ75" s="182"/>
      <c r="DOK75" s="182"/>
      <c r="DOL75" s="182"/>
      <c r="DOM75" s="182"/>
      <c r="DON75" s="182"/>
      <c r="DOO75" s="182"/>
      <c r="DOP75" s="182"/>
      <c r="DOQ75" s="182"/>
      <c r="DOR75" s="182"/>
      <c r="DOS75" s="182"/>
      <c r="DOT75" s="182"/>
      <c r="DOU75" s="182"/>
      <c r="DOV75" s="182"/>
      <c r="DOW75" s="182"/>
      <c r="DOX75" s="182"/>
      <c r="DOY75" s="182"/>
      <c r="DOZ75" s="182"/>
      <c r="DPA75" s="182"/>
      <c r="DPB75" s="182"/>
      <c r="DPC75" s="182"/>
      <c r="DPD75" s="182"/>
      <c r="DPE75" s="182"/>
      <c r="DPF75" s="182"/>
      <c r="DPG75" s="182"/>
      <c r="DPH75" s="182"/>
      <c r="DPI75" s="182"/>
      <c r="DPJ75" s="182"/>
      <c r="DPK75" s="182"/>
      <c r="DPL75" s="182"/>
      <c r="DPM75" s="182"/>
      <c r="DPN75" s="182"/>
      <c r="DPO75" s="182"/>
      <c r="DPP75" s="182"/>
      <c r="DPQ75" s="182"/>
      <c r="DPR75" s="182"/>
      <c r="DPS75" s="182"/>
      <c r="DPT75" s="182"/>
      <c r="DPU75" s="182"/>
      <c r="DPV75" s="182"/>
      <c r="DPW75" s="182"/>
      <c r="DPX75" s="182"/>
      <c r="DPY75" s="182"/>
      <c r="DPZ75" s="182"/>
      <c r="DQA75" s="182"/>
      <c r="DQB75" s="182"/>
      <c r="DQC75" s="182"/>
      <c r="DQD75" s="182"/>
      <c r="DQE75" s="182"/>
      <c r="DQF75" s="182"/>
      <c r="DQG75" s="182"/>
      <c r="DQH75" s="182"/>
      <c r="DQI75" s="182"/>
      <c r="DQJ75" s="182"/>
      <c r="DQK75" s="182"/>
      <c r="DQL75" s="182"/>
      <c r="DQM75" s="182"/>
      <c r="DQN75" s="182"/>
      <c r="DQO75" s="182"/>
      <c r="DQP75" s="182"/>
      <c r="DQQ75" s="182"/>
      <c r="DQR75" s="182"/>
      <c r="DQS75" s="182"/>
      <c r="DQT75" s="182"/>
      <c r="DQU75" s="182"/>
      <c r="DQV75" s="182"/>
      <c r="DQW75" s="182"/>
      <c r="DQX75" s="182"/>
      <c r="DQY75" s="182"/>
      <c r="DQZ75" s="182"/>
      <c r="DRA75" s="182"/>
      <c r="DRB75" s="182"/>
      <c r="DRC75" s="182"/>
      <c r="DRD75" s="182"/>
      <c r="DRE75" s="182"/>
      <c r="DRF75" s="182"/>
      <c r="DRG75" s="182"/>
      <c r="DRH75" s="182"/>
      <c r="DRI75" s="182"/>
      <c r="DRJ75" s="182"/>
      <c r="DRK75" s="182"/>
      <c r="DRL75" s="182"/>
      <c r="DRM75" s="182"/>
      <c r="DRN75" s="182"/>
      <c r="DRO75" s="182"/>
      <c r="DRP75" s="182"/>
      <c r="DRQ75" s="182"/>
      <c r="DRR75" s="182"/>
      <c r="DRS75" s="182"/>
      <c r="DRT75" s="182"/>
      <c r="DRU75" s="182"/>
      <c r="DRV75" s="182"/>
      <c r="DRW75" s="182"/>
      <c r="DRX75" s="182"/>
      <c r="DRY75" s="182"/>
      <c r="DRZ75" s="182"/>
      <c r="DSA75" s="182"/>
      <c r="DSB75" s="182"/>
      <c r="DSC75" s="182"/>
      <c r="DSD75" s="182"/>
      <c r="DSE75" s="182"/>
      <c r="DSF75" s="182"/>
      <c r="DSG75" s="182"/>
      <c r="DSH75" s="182"/>
      <c r="DSI75" s="182"/>
      <c r="DSJ75" s="182"/>
      <c r="DSK75" s="182"/>
      <c r="DSL75" s="182"/>
      <c r="DSM75" s="182"/>
      <c r="DSN75" s="182"/>
      <c r="DSO75" s="182"/>
      <c r="DSP75" s="182"/>
      <c r="DSQ75" s="182"/>
      <c r="DSR75" s="182"/>
      <c r="DSS75" s="182"/>
      <c r="DST75" s="182"/>
      <c r="DSU75" s="182"/>
      <c r="DSV75" s="182"/>
      <c r="DSW75" s="182"/>
      <c r="DSX75" s="182"/>
      <c r="DSY75" s="182"/>
      <c r="DSZ75" s="182"/>
      <c r="DTA75" s="182"/>
      <c r="DTB75" s="182"/>
      <c r="DTC75" s="182"/>
      <c r="DTD75" s="182"/>
      <c r="DTE75" s="182"/>
      <c r="DTF75" s="182"/>
      <c r="DTG75" s="182"/>
      <c r="DTH75" s="182"/>
      <c r="DTI75" s="182"/>
      <c r="DTJ75" s="182"/>
      <c r="DTK75" s="182"/>
      <c r="DTL75" s="182"/>
      <c r="DTM75" s="182"/>
      <c r="DTN75" s="182"/>
      <c r="DTO75" s="182"/>
      <c r="DTP75" s="182"/>
      <c r="DTQ75" s="182"/>
      <c r="DTR75" s="182"/>
      <c r="DTS75" s="182"/>
      <c r="DTT75" s="182"/>
      <c r="DTU75" s="182"/>
      <c r="DTV75" s="182"/>
      <c r="DTW75" s="182"/>
      <c r="DTX75" s="182"/>
      <c r="DTY75" s="182"/>
      <c r="DTZ75" s="182"/>
      <c r="DUA75" s="182"/>
      <c r="DUB75" s="182"/>
      <c r="DUC75" s="182"/>
      <c r="DUD75" s="182"/>
      <c r="DUE75" s="182"/>
      <c r="DUF75" s="182"/>
      <c r="DUG75" s="182"/>
      <c r="DUH75" s="182"/>
      <c r="DUI75" s="182"/>
      <c r="DUJ75" s="182"/>
      <c r="DUK75" s="182"/>
      <c r="DUL75" s="182"/>
      <c r="DUM75" s="182"/>
      <c r="DUN75" s="182"/>
      <c r="DUO75" s="182"/>
      <c r="DUP75" s="182"/>
      <c r="DUQ75" s="182"/>
      <c r="DUR75" s="182"/>
      <c r="DUS75" s="182"/>
      <c r="DUT75" s="182"/>
      <c r="DUU75" s="182"/>
      <c r="DUV75" s="182"/>
      <c r="DUW75" s="182"/>
      <c r="DUX75" s="182"/>
      <c r="DUY75" s="182"/>
      <c r="DUZ75" s="182"/>
      <c r="DVA75" s="182"/>
      <c r="DVB75" s="182"/>
      <c r="DVC75" s="182"/>
      <c r="DVD75" s="182"/>
      <c r="DVE75" s="182"/>
      <c r="DVF75" s="182"/>
      <c r="DVG75" s="182"/>
      <c r="DVH75" s="182"/>
      <c r="DVI75" s="182"/>
      <c r="DVJ75" s="182"/>
      <c r="DVK75" s="182"/>
      <c r="DVL75" s="182"/>
      <c r="DVM75" s="182"/>
      <c r="DVN75" s="182"/>
      <c r="DVO75" s="182"/>
      <c r="DVP75" s="182"/>
      <c r="DVQ75" s="182"/>
      <c r="DVR75" s="182"/>
      <c r="DVS75" s="182"/>
      <c r="DVT75" s="182"/>
      <c r="DVU75" s="182"/>
      <c r="DVV75" s="182"/>
      <c r="DVW75" s="182"/>
      <c r="DVX75" s="182"/>
      <c r="DVY75" s="182"/>
      <c r="DVZ75" s="182"/>
      <c r="DWA75" s="182"/>
      <c r="DWB75" s="182"/>
      <c r="DWC75" s="182"/>
      <c r="DWD75" s="182"/>
      <c r="DWE75" s="182"/>
      <c r="DWF75" s="182"/>
      <c r="DWG75" s="182"/>
      <c r="DWH75" s="182"/>
      <c r="DWI75" s="182"/>
      <c r="DWJ75" s="182"/>
      <c r="DWK75" s="182"/>
      <c r="DWL75" s="182"/>
      <c r="DWM75" s="182"/>
      <c r="DWN75" s="182"/>
      <c r="DWO75" s="182"/>
      <c r="DWP75" s="182"/>
      <c r="DWQ75" s="182"/>
      <c r="DWR75" s="182"/>
      <c r="DWS75" s="182"/>
      <c r="DWT75" s="182"/>
      <c r="DWU75" s="182"/>
      <c r="DWV75" s="182"/>
      <c r="DWW75" s="182"/>
      <c r="DWX75" s="182"/>
      <c r="DWY75" s="182"/>
      <c r="DWZ75" s="182"/>
      <c r="DXA75" s="182"/>
      <c r="DXB75" s="182"/>
      <c r="DXC75" s="182"/>
      <c r="DXD75" s="182"/>
      <c r="DXE75" s="182"/>
      <c r="DXF75" s="182"/>
      <c r="DXG75" s="182"/>
      <c r="DXH75" s="182"/>
      <c r="DXI75" s="182"/>
      <c r="DXJ75" s="182"/>
      <c r="DXK75" s="182"/>
      <c r="DXL75" s="182"/>
      <c r="DXM75" s="182"/>
      <c r="DXN75" s="182"/>
      <c r="DXO75" s="182"/>
      <c r="DXP75" s="182"/>
      <c r="DXQ75" s="182"/>
      <c r="DXR75" s="182"/>
      <c r="DXS75" s="182"/>
      <c r="DXT75" s="182"/>
      <c r="DXU75" s="182"/>
      <c r="DXV75" s="182"/>
      <c r="DXW75" s="182"/>
      <c r="DXX75" s="182"/>
      <c r="DXY75" s="182"/>
      <c r="DXZ75" s="182"/>
      <c r="DYA75" s="182"/>
      <c r="DYB75" s="182"/>
      <c r="DYC75" s="182"/>
      <c r="DYD75" s="182"/>
      <c r="DYE75" s="182"/>
      <c r="DYF75" s="182"/>
      <c r="DYG75" s="182"/>
      <c r="DYH75" s="182"/>
      <c r="DYI75" s="182"/>
      <c r="DYJ75" s="182"/>
      <c r="DYK75" s="182"/>
      <c r="DYL75" s="182"/>
      <c r="DYM75" s="182"/>
      <c r="DYN75" s="182"/>
      <c r="DYO75" s="182"/>
      <c r="DYP75" s="182"/>
      <c r="DYQ75" s="182"/>
      <c r="DYR75" s="182"/>
      <c r="DYS75" s="182"/>
      <c r="DYT75" s="182"/>
      <c r="DYU75" s="182"/>
      <c r="DYV75" s="182"/>
      <c r="DYW75" s="182"/>
      <c r="DYX75" s="182"/>
      <c r="DYY75" s="182"/>
      <c r="DYZ75" s="182"/>
      <c r="DZA75" s="182"/>
      <c r="DZB75" s="182"/>
      <c r="DZC75" s="182"/>
      <c r="DZD75" s="182"/>
      <c r="DZE75" s="182"/>
      <c r="DZF75" s="182"/>
      <c r="DZG75" s="182"/>
      <c r="DZH75" s="182"/>
      <c r="DZI75" s="182"/>
      <c r="DZJ75" s="182"/>
      <c r="DZK75" s="182"/>
      <c r="DZL75" s="182"/>
      <c r="DZM75" s="182"/>
      <c r="DZN75" s="182"/>
      <c r="DZO75" s="182"/>
      <c r="DZP75" s="182"/>
      <c r="DZQ75" s="182"/>
      <c r="DZR75" s="182"/>
      <c r="DZS75" s="182"/>
      <c r="DZT75" s="182"/>
      <c r="DZU75" s="182"/>
      <c r="DZV75" s="182"/>
      <c r="DZW75" s="182"/>
      <c r="DZX75" s="182"/>
      <c r="DZY75" s="182"/>
      <c r="DZZ75" s="182"/>
      <c r="EAA75" s="182"/>
      <c r="EAB75" s="182"/>
      <c r="EAC75" s="182"/>
      <c r="EAD75" s="182"/>
      <c r="EAE75" s="182"/>
      <c r="EAF75" s="182"/>
      <c r="EAG75" s="182"/>
      <c r="EAH75" s="182"/>
      <c r="EAI75" s="182"/>
      <c r="EAJ75" s="182"/>
      <c r="EAK75" s="182"/>
      <c r="EAL75" s="182"/>
      <c r="EAM75" s="182"/>
      <c r="EAN75" s="182"/>
      <c r="EAO75" s="182"/>
      <c r="EAP75" s="182"/>
      <c r="EAQ75" s="182"/>
      <c r="EAR75" s="182"/>
      <c r="EAS75" s="182"/>
      <c r="EAT75" s="182"/>
      <c r="EAU75" s="182"/>
      <c r="EAV75" s="182"/>
      <c r="EAW75" s="182"/>
      <c r="EAX75" s="182"/>
      <c r="EAY75" s="182"/>
      <c r="EAZ75" s="182"/>
      <c r="EBA75" s="182"/>
      <c r="EBB75" s="182"/>
      <c r="EBC75" s="182"/>
      <c r="EBD75" s="182"/>
      <c r="EBE75" s="182"/>
      <c r="EBF75" s="182"/>
      <c r="EBG75" s="182"/>
      <c r="EBH75" s="182"/>
      <c r="EBI75" s="182"/>
      <c r="EBJ75" s="182"/>
      <c r="EBK75" s="182"/>
      <c r="EBL75" s="182"/>
      <c r="EBM75" s="182"/>
      <c r="EBN75" s="182"/>
      <c r="EBO75" s="182"/>
      <c r="EBP75" s="182"/>
      <c r="EBQ75" s="182"/>
      <c r="EBR75" s="182"/>
      <c r="EBS75" s="182"/>
      <c r="EBT75" s="182"/>
      <c r="EBU75" s="182"/>
      <c r="EBV75" s="182"/>
      <c r="EBW75" s="182"/>
      <c r="EBX75" s="182"/>
      <c r="EBY75" s="182"/>
      <c r="EBZ75" s="182"/>
      <c r="ECA75" s="182"/>
      <c r="ECB75" s="182"/>
      <c r="ECC75" s="182"/>
      <c r="ECD75" s="182"/>
      <c r="ECE75" s="182"/>
      <c r="ECF75" s="182"/>
      <c r="ECG75" s="182"/>
      <c r="ECH75" s="182"/>
      <c r="ECI75" s="182"/>
      <c r="ECJ75" s="182"/>
      <c r="ECK75" s="182"/>
      <c r="ECL75" s="182"/>
      <c r="ECM75" s="182"/>
      <c r="ECN75" s="182"/>
      <c r="ECO75" s="182"/>
      <c r="ECP75" s="182"/>
      <c r="ECQ75" s="182"/>
      <c r="ECR75" s="182"/>
      <c r="ECS75" s="182"/>
      <c r="ECT75" s="182"/>
      <c r="ECU75" s="182"/>
      <c r="ECV75" s="182"/>
      <c r="ECW75" s="182"/>
      <c r="ECX75" s="182"/>
      <c r="ECY75" s="182"/>
      <c r="ECZ75" s="182"/>
      <c r="EDA75" s="182"/>
      <c r="EDB75" s="182"/>
      <c r="EDC75" s="182"/>
      <c r="EDD75" s="182"/>
      <c r="EDE75" s="182"/>
      <c r="EDF75" s="182"/>
      <c r="EDG75" s="182"/>
      <c r="EDH75" s="182"/>
      <c r="EDI75" s="182"/>
      <c r="EDJ75" s="182"/>
      <c r="EDK75" s="182"/>
      <c r="EDL75" s="182"/>
      <c r="EDM75" s="182"/>
      <c r="EDN75" s="182"/>
      <c r="EDO75" s="182"/>
      <c r="EDP75" s="182"/>
      <c r="EDQ75" s="182"/>
      <c r="EDR75" s="182"/>
      <c r="EDS75" s="182"/>
      <c r="EDT75" s="182"/>
      <c r="EDU75" s="182"/>
      <c r="EDV75" s="182"/>
      <c r="EDW75" s="182"/>
      <c r="EDX75" s="182"/>
      <c r="EDY75" s="182"/>
      <c r="EDZ75" s="182"/>
      <c r="EEA75" s="182"/>
      <c r="EEB75" s="182"/>
      <c r="EEC75" s="182"/>
      <c r="EED75" s="182"/>
      <c r="EEE75" s="182"/>
      <c r="EEF75" s="182"/>
      <c r="EEG75" s="182"/>
      <c r="EEH75" s="182"/>
      <c r="EEI75" s="182"/>
      <c r="EEJ75" s="182"/>
      <c r="EEK75" s="182"/>
      <c r="EEL75" s="182"/>
      <c r="EEM75" s="182"/>
      <c r="EEN75" s="182"/>
      <c r="EEO75" s="182"/>
      <c r="EEP75" s="182"/>
      <c r="EEQ75" s="182"/>
      <c r="EER75" s="182"/>
      <c r="EES75" s="182"/>
      <c r="EET75" s="182"/>
      <c r="EEU75" s="182"/>
      <c r="EEV75" s="182"/>
      <c r="EEW75" s="182"/>
      <c r="EEX75" s="182"/>
      <c r="EEY75" s="182"/>
      <c r="EEZ75" s="182"/>
      <c r="EFA75" s="182"/>
      <c r="EFB75" s="182"/>
      <c r="EFC75" s="182"/>
      <c r="EFD75" s="182"/>
      <c r="EFE75" s="182"/>
      <c r="EFF75" s="182"/>
      <c r="EFG75" s="182"/>
      <c r="EFH75" s="182"/>
      <c r="EFI75" s="182"/>
      <c r="EFJ75" s="182"/>
      <c r="EFK75" s="182"/>
      <c r="EFL75" s="182"/>
      <c r="EFM75" s="182"/>
      <c r="EFN75" s="182"/>
      <c r="EFO75" s="182"/>
      <c r="EFP75" s="182"/>
      <c r="EFQ75" s="182"/>
      <c r="EFR75" s="182"/>
      <c r="EFS75" s="182"/>
      <c r="EFT75" s="182"/>
      <c r="EFU75" s="182"/>
      <c r="EFV75" s="182"/>
      <c r="EFW75" s="182"/>
      <c r="EFX75" s="182"/>
      <c r="EFY75" s="182"/>
      <c r="EFZ75" s="182"/>
      <c r="EGA75" s="182"/>
      <c r="EGB75" s="182"/>
      <c r="EGC75" s="182"/>
      <c r="EGD75" s="182"/>
      <c r="EGE75" s="182"/>
      <c r="EGF75" s="182"/>
      <c r="EGG75" s="182"/>
      <c r="EGH75" s="182"/>
      <c r="EGI75" s="182"/>
      <c r="EGJ75" s="182"/>
      <c r="EGK75" s="182"/>
      <c r="EGL75" s="182"/>
      <c r="EGM75" s="182"/>
      <c r="EGN75" s="182"/>
      <c r="EGO75" s="182"/>
      <c r="EGP75" s="182"/>
      <c r="EGQ75" s="182"/>
      <c r="EGR75" s="182"/>
      <c r="EGS75" s="182"/>
      <c r="EGT75" s="182"/>
      <c r="EGU75" s="182"/>
      <c r="EGV75" s="182"/>
      <c r="EGW75" s="182"/>
      <c r="EGX75" s="182"/>
      <c r="EGY75" s="182"/>
      <c r="EGZ75" s="182"/>
      <c r="EHA75" s="182"/>
      <c r="EHB75" s="182"/>
      <c r="EHC75" s="182"/>
      <c r="EHD75" s="182"/>
      <c r="EHE75" s="182"/>
      <c r="EHF75" s="182"/>
      <c r="EHG75" s="182"/>
      <c r="EHH75" s="182"/>
      <c r="EHI75" s="182"/>
      <c r="EHJ75" s="182"/>
      <c r="EHK75" s="182"/>
      <c r="EHL75" s="182"/>
      <c r="EHM75" s="182"/>
      <c r="EHN75" s="182"/>
      <c r="EHO75" s="182"/>
      <c r="EHP75" s="182"/>
      <c r="EHQ75" s="182"/>
      <c r="EHR75" s="182"/>
      <c r="EHS75" s="182"/>
      <c r="EHT75" s="182"/>
      <c r="EHU75" s="182"/>
      <c r="EHV75" s="182"/>
      <c r="EHW75" s="182"/>
      <c r="EHX75" s="182"/>
      <c r="EHY75" s="182"/>
      <c r="EHZ75" s="182"/>
      <c r="EIA75" s="182"/>
      <c r="EIB75" s="182"/>
      <c r="EIC75" s="182"/>
      <c r="EID75" s="182"/>
      <c r="EIE75" s="182"/>
      <c r="EIF75" s="182"/>
      <c r="EIG75" s="182"/>
      <c r="EIH75" s="182"/>
      <c r="EII75" s="182"/>
      <c r="EIJ75" s="182"/>
      <c r="EIK75" s="182"/>
      <c r="EIL75" s="182"/>
      <c r="EIM75" s="182"/>
      <c r="EIN75" s="182"/>
      <c r="EIO75" s="182"/>
      <c r="EIP75" s="182"/>
      <c r="EIQ75" s="182"/>
      <c r="EIR75" s="182"/>
      <c r="EIS75" s="182"/>
      <c r="EIT75" s="182"/>
      <c r="EIU75" s="182"/>
      <c r="EIV75" s="182"/>
      <c r="EIW75" s="182"/>
      <c r="EIX75" s="182"/>
      <c r="EIY75" s="182"/>
      <c r="EIZ75" s="182"/>
      <c r="EJA75" s="182"/>
      <c r="EJB75" s="182"/>
      <c r="EJC75" s="182"/>
      <c r="EJD75" s="182"/>
      <c r="EJE75" s="182"/>
      <c r="EJF75" s="182"/>
      <c r="EJG75" s="182"/>
      <c r="EJH75" s="182"/>
      <c r="EJI75" s="182"/>
      <c r="EJJ75" s="182"/>
      <c r="EJK75" s="182"/>
      <c r="EJL75" s="182"/>
      <c r="EJM75" s="182"/>
      <c r="EJN75" s="182"/>
      <c r="EJO75" s="182"/>
      <c r="EJP75" s="182"/>
      <c r="EJQ75" s="182"/>
      <c r="EJR75" s="182"/>
      <c r="EJS75" s="182"/>
      <c r="EJT75" s="182"/>
      <c r="EJU75" s="182"/>
      <c r="EJV75" s="182"/>
      <c r="EJW75" s="182"/>
      <c r="EJX75" s="182"/>
      <c r="EJY75" s="182"/>
      <c r="EJZ75" s="182"/>
      <c r="EKA75" s="182"/>
      <c r="EKB75" s="182"/>
      <c r="EKC75" s="182"/>
      <c r="EKD75" s="182"/>
      <c r="EKE75" s="182"/>
      <c r="EKF75" s="182"/>
      <c r="EKG75" s="182"/>
      <c r="EKH75" s="182"/>
      <c r="EKI75" s="182"/>
      <c r="EKJ75" s="182"/>
      <c r="EKK75" s="182"/>
      <c r="EKL75" s="182"/>
      <c r="EKM75" s="182"/>
      <c r="EKN75" s="182"/>
      <c r="EKO75" s="182"/>
      <c r="EKP75" s="182"/>
      <c r="EKQ75" s="182"/>
      <c r="EKR75" s="182"/>
      <c r="EKS75" s="182"/>
      <c r="EKT75" s="182"/>
      <c r="EKU75" s="182"/>
      <c r="EKV75" s="182"/>
      <c r="EKW75" s="182"/>
      <c r="EKX75" s="182"/>
      <c r="EKY75" s="182"/>
      <c r="EKZ75" s="182"/>
      <c r="ELA75" s="182"/>
      <c r="ELB75" s="182"/>
      <c r="ELC75" s="182"/>
      <c r="ELD75" s="182"/>
      <c r="ELE75" s="182"/>
      <c r="ELF75" s="182"/>
      <c r="ELG75" s="182"/>
      <c r="ELH75" s="182"/>
      <c r="ELI75" s="182"/>
      <c r="ELJ75" s="182"/>
      <c r="ELK75" s="182"/>
      <c r="ELL75" s="182"/>
      <c r="ELM75" s="182"/>
      <c r="ELN75" s="182"/>
      <c r="ELO75" s="182"/>
      <c r="ELP75" s="182"/>
      <c r="ELQ75" s="182"/>
      <c r="ELR75" s="182"/>
      <c r="ELS75" s="182"/>
      <c r="ELT75" s="182"/>
      <c r="ELU75" s="182"/>
      <c r="ELV75" s="182"/>
      <c r="ELW75" s="182"/>
      <c r="ELX75" s="182"/>
      <c r="ELY75" s="182"/>
      <c r="ELZ75" s="182"/>
      <c r="EMA75" s="182"/>
      <c r="EMB75" s="182"/>
      <c r="EMC75" s="182"/>
      <c r="EMD75" s="182"/>
      <c r="EME75" s="182"/>
      <c r="EMF75" s="182"/>
      <c r="EMG75" s="182"/>
      <c r="EMH75" s="182"/>
      <c r="EMI75" s="182"/>
      <c r="EMJ75" s="182"/>
      <c r="EMK75" s="182"/>
      <c r="EML75" s="182"/>
      <c r="EMM75" s="182"/>
      <c r="EMN75" s="182"/>
      <c r="EMO75" s="182"/>
      <c r="EMP75" s="182"/>
      <c r="EMQ75" s="182"/>
      <c r="EMR75" s="182"/>
      <c r="EMS75" s="182"/>
      <c r="EMT75" s="182"/>
      <c r="EMU75" s="182"/>
      <c r="EMV75" s="182"/>
      <c r="EMW75" s="182"/>
      <c r="EMX75" s="182"/>
      <c r="EMY75" s="182"/>
      <c r="EMZ75" s="182"/>
      <c r="ENA75" s="182"/>
      <c r="ENB75" s="182"/>
      <c r="ENC75" s="182"/>
      <c r="END75" s="182"/>
      <c r="ENE75" s="182"/>
      <c r="ENF75" s="182"/>
      <c r="ENG75" s="182"/>
      <c r="ENH75" s="182"/>
      <c r="ENI75" s="182"/>
      <c r="ENJ75" s="182"/>
      <c r="ENK75" s="182"/>
      <c r="ENL75" s="182"/>
      <c r="ENM75" s="182"/>
      <c r="ENN75" s="182"/>
      <c r="ENO75" s="182"/>
      <c r="ENP75" s="182"/>
      <c r="ENQ75" s="182"/>
      <c r="ENR75" s="182"/>
      <c r="ENS75" s="182"/>
      <c r="ENT75" s="182"/>
      <c r="ENU75" s="182"/>
      <c r="ENV75" s="182"/>
      <c r="ENW75" s="182"/>
      <c r="ENX75" s="182"/>
      <c r="ENY75" s="182"/>
      <c r="ENZ75" s="182"/>
      <c r="EOA75" s="182"/>
      <c r="EOB75" s="182"/>
      <c r="EOC75" s="182"/>
      <c r="EOD75" s="182"/>
      <c r="EOE75" s="182"/>
      <c r="EOF75" s="182"/>
      <c r="EOG75" s="182"/>
      <c r="EOH75" s="182"/>
      <c r="EOI75" s="182"/>
      <c r="EOJ75" s="182"/>
      <c r="EOK75" s="182"/>
      <c r="EOL75" s="182"/>
      <c r="EOM75" s="182"/>
      <c r="EON75" s="182"/>
      <c r="EOO75" s="182"/>
      <c r="EOP75" s="182"/>
      <c r="EOQ75" s="182"/>
      <c r="EOR75" s="182"/>
      <c r="EOS75" s="182"/>
      <c r="EOT75" s="182"/>
      <c r="EOU75" s="182"/>
      <c r="EOV75" s="182"/>
      <c r="EOW75" s="182"/>
      <c r="EOX75" s="182"/>
      <c r="EOY75" s="182"/>
      <c r="EOZ75" s="182"/>
      <c r="EPA75" s="182"/>
      <c r="EPB75" s="182"/>
      <c r="EPC75" s="182"/>
      <c r="EPD75" s="182"/>
      <c r="EPE75" s="182"/>
      <c r="EPF75" s="182"/>
      <c r="EPG75" s="182"/>
      <c r="EPH75" s="182"/>
      <c r="EPI75" s="182"/>
      <c r="EPJ75" s="182"/>
      <c r="EPK75" s="182"/>
      <c r="EPL75" s="182"/>
      <c r="EPM75" s="182"/>
      <c r="EPN75" s="182"/>
      <c r="EPO75" s="182"/>
      <c r="EPP75" s="182"/>
      <c r="EPQ75" s="182"/>
      <c r="EPR75" s="182"/>
      <c r="EPS75" s="182"/>
      <c r="EPT75" s="182"/>
      <c r="EPU75" s="182"/>
      <c r="EPV75" s="182"/>
      <c r="EPW75" s="182"/>
      <c r="EPX75" s="182"/>
      <c r="EPY75" s="182"/>
      <c r="EPZ75" s="182"/>
      <c r="EQA75" s="182"/>
      <c r="EQB75" s="182"/>
      <c r="EQC75" s="182"/>
      <c r="EQD75" s="182"/>
      <c r="EQE75" s="182"/>
      <c r="EQF75" s="182"/>
      <c r="EQG75" s="182"/>
      <c r="EQH75" s="182"/>
      <c r="EQI75" s="182"/>
      <c r="EQJ75" s="182"/>
      <c r="EQK75" s="182"/>
      <c r="EQL75" s="182"/>
      <c r="EQM75" s="182"/>
      <c r="EQN75" s="182"/>
      <c r="EQO75" s="182"/>
      <c r="EQP75" s="182"/>
      <c r="EQQ75" s="182"/>
      <c r="EQR75" s="182"/>
      <c r="EQS75" s="182"/>
      <c r="EQT75" s="182"/>
      <c r="EQU75" s="182"/>
      <c r="EQV75" s="182"/>
      <c r="EQW75" s="182"/>
      <c r="EQX75" s="182"/>
      <c r="EQY75" s="182"/>
      <c r="EQZ75" s="182"/>
      <c r="ERA75" s="182"/>
      <c r="ERB75" s="182"/>
      <c r="ERC75" s="182"/>
      <c r="ERD75" s="182"/>
      <c r="ERE75" s="182"/>
      <c r="ERF75" s="182"/>
      <c r="ERG75" s="182"/>
      <c r="ERH75" s="182"/>
      <c r="ERI75" s="182"/>
      <c r="ERJ75" s="182"/>
      <c r="ERK75" s="182"/>
      <c r="ERL75" s="182"/>
      <c r="ERM75" s="182"/>
      <c r="ERN75" s="182"/>
      <c r="ERO75" s="182"/>
      <c r="ERP75" s="182"/>
      <c r="ERQ75" s="182"/>
      <c r="ERR75" s="182"/>
      <c r="ERS75" s="182"/>
      <c r="ERT75" s="182"/>
      <c r="ERU75" s="182"/>
      <c r="ERV75" s="182"/>
      <c r="ERW75" s="182"/>
      <c r="ERX75" s="182"/>
      <c r="ERY75" s="182"/>
      <c r="ERZ75" s="182"/>
      <c r="ESA75" s="182"/>
      <c r="ESB75" s="182"/>
      <c r="ESC75" s="182"/>
      <c r="ESD75" s="182"/>
      <c r="ESE75" s="182"/>
      <c r="ESF75" s="182"/>
      <c r="ESG75" s="182"/>
      <c r="ESH75" s="182"/>
      <c r="ESI75" s="182"/>
      <c r="ESJ75" s="182"/>
      <c r="ESK75" s="182"/>
      <c r="ESL75" s="182"/>
      <c r="ESM75" s="182"/>
      <c r="ESN75" s="182"/>
      <c r="ESO75" s="182"/>
      <c r="ESP75" s="182"/>
      <c r="ESQ75" s="182"/>
      <c r="ESR75" s="182"/>
      <c r="ESS75" s="182"/>
      <c r="EST75" s="182"/>
      <c r="ESU75" s="182"/>
      <c r="ESV75" s="182"/>
      <c r="ESW75" s="182"/>
      <c r="ESX75" s="182"/>
      <c r="ESY75" s="182"/>
      <c r="ESZ75" s="182"/>
      <c r="ETA75" s="182"/>
      <c r="ETB75" s="182"/>
      <c r="ETC75" s="182"/>
      <c r="ETD75" s="182"/>
      <c r="ETE75" s="182"/>
      <c r="ETF75" s="182"/>
      <c r="ETG75" s="182"/>
      <c r="ETH75" s="182"/>
      <c r="ETI75" s="182"/>
      <c r="ETJ75" s="182"/>
      <c r="ETK75" s="182"/>
      <c r="ETL75" s="182"/>
      <c r="ETM75" s="182"/>
      <c r="ETN75" s="182"/>
      <c r="ETO75" s="182"/>
      <c r="ETP75" s="182"/>
      <c r="ETQ75" s="182"/>
      <c r="ETR75" s="182"/>
      <c r="ETS75" s="182"/>
      <c r="ETT75" s="182"/>
      <c r="ETU75" s="182"/>
      <c r="ETV75" s="182"/>
      <c r="ETW75" s="182"/>
      <c r="ETX75" s="182"/>
      <c r="ETY75" s="182"/>
      <c r="ETZ75" s="182"/>
      <c r="EUA75" s="182"/>
      <c r="EUB75" s="182"/>
      <c r="EUC75" s="182"/>
      <c r="EUD75" s="182"/>
      <c r="EUE75" s="182"/>
      <c r="EUF75" s="182"/>
      <c r="EUG75" s="182"/>
      <c r="EUH75" s="182"/>
      <c r="EUI75" s="182"/>
      <c r="EUJ75" s="182"/>
      <c r="EUK75" s="182"/>
      <c r="EUL75" s="182"/>
      <c r="EUM75" s="182"/>
      <c r="EUN75" s="182"/>
      <c r="EUO75" s="182"/>
      <c r="EUP75" s="182"/>
      <c r="EUQ75" s="182"/>
      <c r="EUR75" s="182"/>
      <c r="EUS75" s="182"/>
      <c r="EUT75" s="182"/>
      <c r="EUU75" s="182"/>
      <c r="EUV75" s="182"/>
      <c r="EUW75" s="182"/>
      <c r="EUX75" s="182"/>
      <c r="EUY75" s="182"/>
      <c r="EUZ75" s="182"/>
      <c r="EVA75" s="182"/>
      <c r="EVB75" s="182"/>
      <c r="EVC75" s="182"/>
      <c r="EVD75" s="182"/>
      <c r="EVE75" s="182"/>
      <c r="EVF75" s="182"/>
      <c r="EVG75" s="182"/>
      <c r="EVH75" s="182"/>
      <c r="EVI75" s="182"/>
      <c r="EVJ75" s="182"/>
      <c r="EVK75" s="182"/>
      <c r="EVL75" s="182"/>
      <c r="EVM75" s="182"/>
      <c r="EVN75" s="182"/>
      <c r="EVO75" s="182"/>
      <c r="EVP75" s="182"/>
      <c r="EVQ75" s="182"/>
      <c r="EVR75" s="182"/>
      <c r="EVS75" s="182"/>
      <c r="EVT75" s="182"/>
      <c r="EVU75" s="182"/>
      <c r="EVV75" s="182"/>
      <c r="EVW75" s="182"/>
      <c r="EVX75" s="182"/>
      <c r="EVY75" s="182"/>
      <c r="EVZ75" s="182"/>
      <c r="EWA75" s="182"/>
      <c r="EWB75" s="182"/>
      <c r="EWC75" s="182"/>
      <c r="EWD75" s="182"/>
      <c r="EWE75" s="182"/>
      <c r="EWF75" s="182"/>
      <c r="EWG75" s="182"/>
      <c r="EWH75" s="182"/>
      <c r="EWI75" s="182"/>
      <c r="EWJ75" s="182"/>
      <c r="EWK75" s="182"/>
      <c r="EWL75" s="182"/>
      <c r="EWM75" s="182"/>
      <c r="EWN75" s="182"/>
      <c r="EWO75" s="182"/>
      <c r="EWP75" s="182"/>
      <c r="EWQ75" s="182"/>
      <c r="EWR75" s="182"/>
      <c r="EWS75" s="182"/>
      <c r="EWT75" s="182"/>
      <c r="EWU75" s="182"/>
      <c r="EWV75" s="182"/>
      <c r="EWW75" s="182"/>
      <c r="EWX75" s="182"/>
      <c r="EWY75" s="182"/>
      <c r="EWZ75" s="182"/>
      <c r="EXA75" s="182"/>
      <c r="EXB75" s="182"/>
      <c r="EXC75" s="182"/>
      <c r="EXD75" s="182"/>
      <c r="EXE75" s="182"/>
      <c r="EXF75" s="182"/>
      <c r="EXG75" s="182"/>
      <c r="EXH75" s="182"/>
      <c r="EXI75" s="182"/>
      <c r="EXJ75" s="182"/>
      <c r="EXK75" s="182"/>
      <c r="EXL75" s="182"/>
      <c r="EXM75" s="182"/>
      <c r="EXN75" s="182"/>
      <c r="EXO75" s="182"/>
      <c r="EXP75" s="182"/>
      <c r="EXQ75" s="182"/>
      <c r="EXR75" s="182"/>
      <c r="EXS75" s="182"/>
      <c r="EXT75" s="182"/>
      <c r="EXU75" s="182"/>
      <c r="EXV75" s="182"/>
      <c r="EXW75" s="182"/>
      <c r="EXX75" s="182"/>
      <c r="EXY75" s="182"/>
      <c r="EXZ75" s="182"/>
      <c r="EYA75" s="182"/>
      <c r="EYB75" s="182"/>
      <c r="EYC75" s="182"/>
      <c r="EYD75" s="182"/>
      <c r="EYE75" s="182"/>
      <c r="EYF75" s="182"/>
      <c r="EYG75" s="182"/>
      <c r="EYH75" s="182"/>
      <c r="EYI75" s="182"/>
      <c r="EYJ75" s="182"/>
      <c r="EYK75" s="182"/>
      <c r="EYL75" s="182"/>
      <c r="EYM75" s="182"/>
      <c r="EYN75" s="182"/>
      <c r="EYO75" s="182"/>
      <c r="EYP75" s="182"/>
      <c r="EYQ75" s="182"/>
      <c r="EYR75" s="182"/>
      <c r="EYS75" s="182"/>
      <c r="EYT75" s="182"/>
      <c r="EYU75" s="182"/>
      <c r="EYV75" s="182"/>
      <c r="EYW75" s="182"/>
      <c r="EYX75" s="182"/>
      <c r="EYY75" s="182"/>
      <c r="EYZ75" s="182"/>
      <c r="EZA75" s="182"/>
      <c r="EZB75" s="182"/>
      <c r="EZC75" s="182"/>
      <c r="EZD75" s="182"/>
      <c r="EZE75" s="182"/>
      <c r="EZF75" s="182"/>
      <c r="EZG75" s="182"/>
      <c r="EZH75" s="182"/>
      <c r="EZI75" s="182"/>
      <c r="EZJ75" s="182"/>
      <c r="EZK75" s="182"/>
      <c r="EZL75" s="182"/>
      <c r="EZM75" s="182"/>
      <c r="EZN75" s="182"/>
      <c r="EZO75" s="182"/>
      <c r="EZP75" s="182"/>
      <c r="EZQ75" s="182"/>
      <c r="EZR75" s="182"/>
      <c r="EZS75" s="182"/>
      <c r="EZT75" s="182"/>
      <c r="EZU75" s="182"/>
      <c r="EZV75" s="182"/>
      <c r="EZW75" s="182"/>
      <c r="EZX75" s="182"/>
      <c r="EZY75" s="182"/>
      <c r="EZZ75" s="182"/>
      <c r="FAA75" s="182"/>
      <c r="FAB75" s="182"/>
      <c r="FAC75" s="182"/>
      <c r="FAD75" s="182"/>
      <c r="FAE75" s="182"/>
      <c r="FAF75" s="182"/>
      <c r="FAG75" s="182"/>
      <c r="FAH75" s="182"/>
      <c r="FAI75" s="182"/>
      <c r="FAJ75" s="182"/>
      <c r="FAK75" s="182"/>
      <c r="FAL75" s="182"/>
      <c r="FAM75" s="182"/>
      <c r="FAN75" s="182"/>
      <c r="FAO75" s="182"/>
      <c r="FAP75" s="182"/>
      <c r="FAQ75" s="182"/>
      <c r="FAR75" s="182"/>
      <c r="FAS75" s="182"/>
      <c r="FAT75" s="182"/>
      <c r="FAU75" s="182"/>
      <c r="FAV75" s="182"/>
      <c r="FAW75" s="182"/>
      <c r="FAX75" s="182"/>
      <c r="FAY75" s="182"/>
      <c r="FAZ75" s="182"/>
      <c r="FBA75" s="182"/>
      <c r="FBB75" s="182"/>
      <c r="FBC75" s="182"/>
      <c r="FBD75" s="182"/>
      <c r="FBE75" s="182"/>
      <c r="FBF75" s="182"/>
      <c r="FBG75" s="182"/>
      <c r="FBH75" s="182"/>
      <c r="FBI75" s="182"/>
      <c r="FBJ75" s="182"/>
      <c r="FBK75" s="182"/>
      <c r="FBL75" s="182"/>
      <c r="FBM75" s="182"/>
      <c r="FBN75" s="182"/>
      <c r="FBO75" s="182"/>
      <c r="FBP75" s="182"/>
      <c r="FBQ75" s="182"/>
      <c r="FBR75" s="182"/>
      <c r="FBS75" s="182"/>
      <c r="FBT75" s="182"/>
      <c r="FBU75" s="182"/>
      <c r="FBV75" s="182"/>
      <c r="FBW75" s="182"/>
      <c r="FBX75" s="182"/>
      <c r="FBY75" s="182"/>
      <c r="FBZ75" s="182"/>
      <c r="FCA75" s="182"/>
      <c r="FCB75" s="182"/>
      <c r="FCC75" s="182"/>
      <c r="FCD75" s="182"/>
      <c r="FCE75" s="182"/>
      <c r="FCF75" s="182"/>
      <c r="FCG75" s="182"/>
      <c r="FCH75" s="182"/>
      <c r="FCI75" s="182"/>
      <c r="FCJ75" s="182"/>
      <c r="FCK75" s="182"/>
      <c r="FCL75" s="182"/>
      <c r="FCM75" s="182"/>
      <c r="FCN75" s="182"/>
      <c r="FCO75" s="182"/>
      <c r="FCP75" s="182"/>
      <c r="FCQ75" s="182"/>
      <c r="FCR75" s="182"/>
      <c r="FCS75" s="182"/>
      <c r="FCT75" s="182"/>
      <c r="FCU75" s="182"/>
      <c r="FCV75" s="182"/>
      <c r="FCW75" s="182"/>
      <c r="FCX75" s="182"/>
      <c r="FCY75" s="182"/>
      <c r="FCZ75" s="182"/>
      <c r="FDA75" s="182"/>
      <c r="FDB75" s="182"/>
      <c r="FDC75" s="182"/>
      <c r="FDD75" s="182"/>
      <c r="FDE75" s="182"/>
      <c r="FDF75" s="182"/>
      <c r="FDG75" s="182"/>
      <c r="FDH75" s="182"/>
      <c r="FDI75" s="182"/>
      <c r="FDJ75" s="182"/>
      <c r="FDK75" s="182"/>
      <c r="FDL75" s="182"/>
      <c r="FDM75" s="182"/>
      <c r="FDN75" s="182"/>
      <c r="FDO75" s="182"/>
      <c r="FDP75" s="182"/>
      <c r="FDQ75" s="182"/>
      <c r="FDR75" s="182"/>
      <c r="FDS75" s="182"/>
      <c r="FDT75" s="182"/>
      <c r="FDU75" s="182"/>
      <c r="FDV75" s="182"/>
      <c r="FDW75" s="182"/>
      <c r="FDX75" s="182"/>
      <c r="FDY75" s="182"/>
      <c r="FDZ75" s="182"/>
      <c r="FEA75" s="182"/>
      <c r="FEB75" s="182"/>
      <c r="FEC75" s="182"/>
      <c r="FED75" s="182"/>
      <c r="FEE75" s="182"/>
      <c r="FEF75" s="182"/>
      <c r="FEG75" s="182"/>
      <c r="FEH75" s="182"/>
      <c r="FEI75" s="182"/>
      <c r="FEJ75" s="182"/>
      <c r="FEK75" s="182"/>
      <c r="FEL75" s="182"/>
      <c r="FEM75" s="182"/>
      <c r="FEN75" s="182"/>
      <c r="FEO75" s="182"/>
      <c r="FEP75" s="182"/>
      <c r="FEQ75" s="182"/>
      <c r="FER75" s="182"/>
      <c r="FES75" s="182"/>
      <c r="FET75" s="182"/>
      <c r="FEU75" s="182"/>
      <c r="FEV75" s="182"/>
      <c r="FEW75" s="182"/>
      <c r="FEX75" s="182"/>
      <c r="FEY75" s="182"/>
      <c r="FEZ75" s="182"/>
      <c r="FFA75" s="182"/>
      <c r="FFB75" s="182"/>
      <c r="FFC75" s="182"/>
      <c r="FFD75" s="182"/>
      <c r="FFE75" s="182"/>
      <c r="FFF75" s="182"/>
      <c r="FFG75" s="182"/>
      <c r="FFH75" s="182"/>
      <c r="FFI75" s="182"/>
      <c r="FFJ75" s="182"/>
      <c r="FFK75" s="182"/>
      <c r="FFL75" s="182"/>
      <c r="FFM75" s="182"/>
      <c r="FFN75" s="182"/>
      <c r="FFO75" s="182"/>
      <c r="FFP75" s="182"/>
      <c r="FFQ75" s="182"/>
      <c r="FFR75" s="182"/>
      <c r="FFS75" s="182"/>
      <c r="FFT75" s="182"/>
      <c r="FFU75" s="182"/>
      <c r="FFV75" s="182"/>
      <c r="FFW75" s="182"/>
      <c r="FFX75" s="182"/>
      <c r="FFY75" s="182"/>
      <c r="FFZ75" s="182"/>
      <c r="FGA75" s="182"/>
      <c r="FGB75" s="182"/>
      <c r="FGC75" s="182"/>
      <c r="FGD75" s="182"/>
      <c r="FGE75" s="182"/>
      <c r="FGF75" s="182"/>
      <c r="FGG75" s="182"/>
      <c r="FGH75" s="182"/>
      <c r="FGI75" s="182"/>
      <c r="FGJ75" s="182"/>
      <c r="FGK75" s="182"/>
      <c r="FGL75" s="182"/>
      <c r="FGM75" s="182"/>
      <c r="FGN75" s="182"/>
      <c r="FGO75" s="182"/>
      <c r="FGP75" s="182"/>
      <c r="FGQ75" s="182"/>
      <c r="FGR75" s="182"/>
      <c r="FGS75" s="182"/>
      <c r="FGT75" s="182"/>
      <c r="FGU75" s="182"/>
      <c r="FGV75" s="182"/>
      <c r="FGW75" s="182"/>
      <c r="FGX75" s="182"/>
      <c r="FGY75" s="182"/>
      <c r="FGZ75" s="182"/>
      <c r="FHA75" s="182"/>
      <c r="FHB75" s="182"/>
      <c r="FHC75" s="182"/>
      <c r="FHD75" s="182"/>
      <c r="FHE75" s="182"/>
      <c r="FHF75" s="182"/>
      <c r="FHG75" s="182"/>
      <c r="FHH75" s="182"/>
      <c r="FHI75" s="182"/>
      <c r="FHJ75" s="182"/>
      <c r="FHK75" s="182"/>
      <c r="FHL75" s="182"/>
      <c r="FHM75" s="182"/>
      <c r="FHN75" s="182"/>
      <c r="FHO75" s="182"/>
      <c r="FHP75" s="182"/>
      <c r="FHQ75" s="182"/>
      <c r="FHR75" s="182"/>
      <c r="FHS75" s="182"/>
      <c r="FHT75" s="182"/>
      <c r="FHU75" s="182"/>
      <c r="FHV75" s="182"/>
      <c r="FHW75" s="182"/>
      <c r="FHX75" s="182"/>
      <c r="FHY75" s="182"/>
      <c r="FHZ75" s="182"/>
      <c r="FIA75" s="182"/>
      <c r="FIB75" s="182"/>
      <c r="FIC75" s="182"/>
      <c r="FID75" s="182"/>
      <c r="FIE75" s="182"/>
      <c r="FIF75" s="182"/>
      <c r="FIG75" s="182"/>
      <c r="FIH75" s="182"/>
      <c r="FII75" s="182"/>
      <c r="FIJ75" s="182"/>
      <c r="FIK75" s="182"/>
      <c r="FIL75" s="182"/>
      <c r="FIM75" s="182"/>
      <c r="FIN75" s="182"/>
      <c r="FIO75" s="182"/>
      <c r="FIP75" s="182"/>
      <c r="FIQ75" s="182"/>
      <c r="FIR75" s="182"/>
      <c r="FIS75" s="182"/>
      <c r="FIT75" s="182"/>
      <c r="FIU75" s="182"/>
      <c r="FIV75" s="182"/>
      <c r="FIW75" s="182"/>
      <c r="FIX75" s="182"/>
      <c r="FIY75" s="182"/>
      <c r="FIZ75" s="182"/>
      <c r="FJA75" s="182"/>
      <c r="FJB75" s="182"/>
      <c r="FJC75" s="182"/>
      <c r="FJD75" s="182"/>
      <c r="FJE75" s="182"/>
      <c r="FJF75" s="182"/>
      <c r="FJG75" s="182"/>
      <c r="FJH75" s="182"/>
      <c r="FJI75" s="182"/>
      <c r="FJJ75" s="182"/>
      <c r="FJK75" s="182"/>
      <c r="FJL75" s="182"/>
      <c r="FJM75" s="182"/>
      <c r="FJN75" s="182"/>
      <c r="FJO75" s="182"/>
      <c r="FJP75" s="182"/>
      <c r="FJQ75" s="182"/>
      <c r="FJR75" s="182"/>
      <c r="FJS75" s="182"/>
      <c r="FJT75" s="182"/>
      <c r="FJU75" s="182"/>
      <c r="FJV75" s="182"/>
      <c r="FJW75" s="182"/>
      <c r="FJX75" s="182"/>
      <c r="FJY75" s="182"/>
      <c r="FJZ75" s="182"/>
      <c r="FKA75" s="182"/>
      <c r="FKB75" s="182"/>
      <c r="FKC75" s="182"/>
      <c r="FKD75" s="182"/>
      <c r="FKE75" s="182"/>
      <c r="FKF75" s="182"/>
      <c r="FKG75" s="182"/>
      <c r="FKH75" s="182"/>
      <c r="FKI75" s="182"/>
      <c r="FKJ75" s="182"/>
      <c r="FKK75" s="182"/>
      <c r="FKL75" s="182"/>
      <c r="FKM75" s="182"/>
      <c r="FKN75" s="182"/>
      <c r="FKO75" s="182"/>
      <c r="FKP75" s="182"/>
      <c r="FKQ75" s="182"/>
      <c r="FKR75" s="182"/>
      <c r="FKS75" s="182"/>
      <c r="FKT75" s="182"/>
      <c r="FKU75" s="182"/>
      <c r="FKV75" s="182"/>
      <c r="FKW75" s="182"/>
      <c r="FKX75" s="182"/>
      <c r="FKY75" s="182"/>
      <c r="FKZ75" s="182"/>
      <c r="FLA75" s="182"/>
      <c r="FLB75" s="182"/>
      <c r="FLC75" s="182"/>
      <c r="FLD75" s="182"/>
      <c r="FLE75" s="182"/>
      <c r="FLF75" s="182"/>
      <c r="FLG75" s="182"/>
      <c r="FLH75" s="182"/>
      <c r="FLI75" s="182"/>
      <c r="FLJ75" s="182"/>
      <c r="FLK75" s="182"/>
      <c r="FLL75" s="182"/>
      <c r="FLM75" s="182"/>
      <c r="FLN75" s="182"/>
      <c r="FLO75" s="182"/>
      <c r="FLP75" s="182"/>
      <c r="FLQ75" s="182"/>
      <c r="FLR75" s="182"/>
      <c r="FLS75" s="182"/>
      <c r="FLT75" s="182"/>
      <c r="FLU75" s="182"/>
      <c r="FLV75" s="182"/>
      <c r="FLW75" s="182"/>
      <c r="FLX75" s="182"/>
      <c r="FLY75" s="182"/>
      <c r="FLZ75" s="182"/>
      <c r="FMA75" s="182"/>
      <c r="FMB75" s="182"/>
      <c r="FMC75" s="182"/>
      <c r="FMD75" s="182"/>
      <c r="FME75" s="182"/>
      <c r="FMF75" s="182"/>
      <c r="FMG75" s="182"/>
      <c r="FMH75" s="182"/>
      <c r="FMI75" s="182"/>
      <c r="FMJ75" s="182"/>
      <c r="FMK75" s="182"/>
      <c r="FML75" s="182"/>
      <c r="FMM75" s="182"/>
      <c r="FMN75" s="182"/>
      <c r="FMO75" s="182"/>
      <c r="FMP75" s="182"/>
      <c r="FMQ75" s="182"/>
      <c r="FMR75" s="182"/>
      <c r="FMS75" s="182"/>
      <c r="FMT75" s="182"/>
      <c r="FMU75" s="182"/>
      <c r="FMV75" s="182"/>
      <c r="FMW75" s="182"/>
      <c r="FMX75" s="182"/>
      <c r="FMY75" s="182"/>
      <c r="FMZ75" s="182"/>
      <c r="FNA75" s="182"/>
      <c r="FNB75" s="182"/>
      <c r="FNC75" s="182"/>
      <c r="FND75" s="182"/>
      <c r="FNE75" s="182"/>
      <c r="FNF75" s="182"/>
      <c r="FNG75" s="182"/>
      <c r="FNH75" s="182"/>
      <c r="FNI75" s="182"/>
      <c r="FNJ75" s="182"/>
      <c r="FNK75" s="182"/>
      <c r="FNL75" s="182"/>
      <c r="FNM75" s="182"/>
      <c r="FNN75" s="182"/>
      <c r="FNO75" s="182"/>
      <c r="FNP75" s="182"/>
      <c r="FNQ75" s="182"/>
      <c r="FNR75" s="182"/>
      <c r="FNS75" s="182"/>
      <c r="FNT75" s="182"/>
      <c r="FNU75" s="182"/>
      <c r="FNV75" s="182"/>
      <c r="FNW75" s="182"/>
      <c r="FNX75" s="182"/>
      <c r="FNY75" s="182"/>
      <c r="FNZ75" s="182"/>
      <c r="FOA75" s="182"/>
      <c r="FOB75" s="182"/>
      <c r="FOC75" s="182"/>
      <c r="FOD75" s="182"/>
      <c r="FOE75" s="182"/>
      <c r="FOF75" s="182"/>
      <c r="FOG75" s="182"/>
      <c r="FOH75" s="182"/>
      <c r="FOI75" s="182"/>
      <c r="FOJ75" s="182"/>
      <c r="FOK75" s="182"/>
      <c r="FOL75" s="182"/>
      <c r="FOM75" s="182"/>
      <c r="FON75" s="182"/>
      <c r="FOO75" s="182"/>
      <c r="FOP75" s="182"/>
      <c r="FOQ75" s="182"/>
      <c r="FOR75" s="182"/>
      <c r="FOS75" s="182"/>
      <c r="FOT75" s="182"/>
      <c r="FOU75" s="182"/>
      <c r="FOV75" s="182"/>
      <c r="FOW75" s="182"/>
      <c r="FOX75" s="182"/>
      <c r="FOY75" s="182"/>
      <c r="FOZ75" s="182"/>
      <c r="FPA75" s="182"/>
      <c r="FPB75" s="182"/>
      <c r="FPC75" s="182"/>
      <c r="FPD75" s="182"/>
      <c r="FPE75" s="182"/>
      <c r="FPF75" s="182"/>
      <c r="FPG75" s="182"/>
      <c r="FPH75" s="182"/>
      <c r="FPI75" s="182"/>
      <c r="FPJ75" s="182"/>
      <c r="FPK75" s="182"/>
      <c r="FPL75" s="182"/>
      <c r="FPM75" s="182"/>
      <c r="FPN75" s="182"/>
      <c r="FPO75" s="182"/>
      <c r="FPP75" s="182"/>
      <c r="FPQ75" s="182"/>
      <c r="FPR75" s="182"/>
      <c r="FPS75" s="182"/>
      <c r="FPT75" s="182"/>
      <c r="FPU75" s="182"/>
      <c r="FPV75" s="182"/>
      <c r="FPW75" s="182"/>
      <c r="FPX75" s="182"/>
      <c r="FPY75" s="182"/>
      <c r="FPZ75" s="182"/>
      <c r="FQA75" s="182"/>
      <c r="FQB75" s="182"/>
      <c r="FQC75" s="182"/>
      <c r="FQD75" s="182"/>
      <c r="FQE75" s="182"/>
      <c r="FQF75" s="182"/>
      <c r="FQG75" s="182"/>
      <c r="FQH75" s="182"/>
      <c r="FQI75" s="182"/>
      <c r="FQJ75" s="182"/>
      <c r="FQK75" s="182"/>
      <c r="FQL75" s="182"/>
      <c r="FQM75" s="182"/>
      <c r="FQN75" s="182"/>
      <c r="FQO75" s="182"/>
      <c r="FQP75" s="182"/>
      <c r="FQQ75" s="182"/>
      <c r="FQR75" s="182"/>
      <c r="FQS75" s="182"/>
      <c r="FQT75" s="182"/>
      <c r="FQU75" s="182"/>
      <c r="FQV75" s="182"/>
      <c r="FQW75" s="182"/>
      <c r="FQX75" s="182"/>
      <c r="FQY75" s="182"/>
      <c r="FQZ75" s="182"/>
      <c r="FRA75" s="182"/>
      <c r="FRB75" s="182"/>
      <c r="FRC75" s="182"/>
      <c r="FRD75" s="182"/>
      <c r="FRE75" s="182"/>
      <c r="FRF75" s="182"/>
      <c r="FRG75" s="182"/>
      <c r="FRH75" s="182"/>
      <c r="FRI75" s="182"/>
      <c r="FRJ75" s="182"/>
      <c r="FRK75" s="182"/>
      <c r="FRL75" s="182"/>
      <c r="FRM75" s="182"/>
      <c r="FRN75" s="182"/>
      <c r="FRO75" s="182"/>
      <c r="FRP75" s="182"/>
      <c r="FRQ75" s="182"/>
      <c r="FRR75" s="182"/>
      <c r="FRS75" s="182"/>
      <c r="FRT75" s="182"/>
      <c r="FRU75" s="182"/>
      <c r="FRV75" s="182"/>
      <c r="FRW75" s="182"/>
      <c r="FRX75" s="182"/>
      <c r="FRY75" s="182"/>
      <c r="FRZ75" s="182"/>
      <c r="FSA75" s="182"/>
      <c r="FSB75" s="182"/>
      <c r="FSC75" s="182"/>
      <c r="FSD75" s="182"/>
      <c r="FSE75" s="182"/>
      <c r="FSF75" s="182"/>
      <c r="FSG75" s="182"/>
      <c r="FSH75" s="182"/>
      <c r="FSI75" s="182"/>
      <c r="FSJ75" s="182"/>
      <c r="FSK75" s="182"/>
      <c r="FSL75" s="182"/>
      <c r="FSM75" s="182"/>
      <c r="FSN75" s="182"/>
      <c r="FSO75" s="182"/>
      <c r="FSP75" s="182"/>
      <c r="FSQ75" s="182"/>
      <c r="FSR75" s="182"/>
      <c r="FSS75" s="182"/>
      <c r="FST75" s="182"/>
      <c r="FSU75" s="182"/>
      <c r="FSV75" s="182"/>
      <c r="FSW75" s="182"/>
      <c r="FSX75" s="182"/>
      <c r="FSY75" s="182"/>
      <c r="FSZ75" s="182"/>
      <c r="FTA75" s="182"/>
      <c r="FTB75" s="182"/>
      <c r="FTC75" s="182"/>
      <c r="FTD75" s="182"/>
      <c r="FTE75" s="182"/>
      <c r="FTF75" s="182"/>
      <c r="FTG75" s="182"/>
      <c r="FTH75" s="182"/>
      <c r="FTI75" s="182"/>
      <c r="FTJ75" s="182"/>
      <c r="FTK75" s="182"/>
      <c r="FTL75" s="182"/>
      <c r="FTM75" s="182"/>
      <c r="FTN75" s="182"/>
      <c r="FTO75" s="182"/>
      <c r="FTP75" s="182"/>
      <c r="FTQ75" s="182"/>
      <c r="FTR75" s="182"/>
      <c r="FTS75" s="182"/>
      <c r="FTT75" s="182"/>
      <c r="FTU75" s="182"/>
      <c r="FTV75" s="182"/>
      <c r="FTW75" s="182"/>
      <c r="FTX75" s="182"/>
      <c r="FTY75" s="182"/>
      <c r="FTZ75" s="182"/>
      <c r="FUA75" s="182"/>
      <c r="FUB75" s="182"/>
      <c r="FUC75" s="182"/>
      <c r="FUD75" s="182"/>
      <c r="FUE75" s="182"/>
      <c r="FUF75" s="182"/>
      <c r="FUG75" s="182"/>
      <c r="FUH75" s="182"/>
      <c r="FUI75" s="182"/>
      <c r="FUJ75" s="182"/>
      <c r="FUK75" s="182"/>
      <c r="FUL75" s="182"/>
      <c r="FUM75" s="182"/>
      <c r="FUN75" s="182"/>
      <c r="FUO75" s="182"/>
      <c r="FUP75" s="182"/>
      <c r="FUQ75" s="182"/>
      <c r="FUR75" s="182"/>
      <c r="FUS75" s="182"/>
      <c r="FUT75" s="182"/>
      <c r="FUU75" s="182"/>
      <c r="FUV75" s="182"/>
      <c r="FUW75" s="182"/>
      <c r="FUX75" s="182"/>
      <c r="FUY75" s="182"/>
      <c r="FUZ75" s="182"/>
      <c r="FVA75" s="182"/>
      <c r="FVB75" s="182"/>
      <c r="FVC75" s="182"/>
      <c r="FVD75" s="182"/>
      <c r="FVE75" s="182"/>
      <c r="FVF75" s="182"/>
      <c r="FVG75" s="182"/>
      <c r="FVH75" s="182"/>
      <c r="FVI75" s="182"/>
      <c r="FVJ75" s="182"/>
      <c r="FVK75" s="182"/>
      <c r="FVL75" s="182"/>
      <c r="FVM75" s="182"/>
      <c r="FVN75" s="182"/>
      <c r="FVO75" s="182"/>
      <c r="FVP75" s="182"/>
      <c r="FVQ75" s="182"/>
      <c r="FVR75" s="182"/>
      <c r="FVS75" s="182"/>
      <c r="FVT75" s="182"/>
      <c r="FVU75" s="182"/>
      <c r="FVV75" s="182"/>
      <c r="FVW75" s="182"/>
      <c r="FVX75" s="182"/>
      <c r="FVY75" s="182"/>
      <c r="FVZ75" s="182"/>
      <c r="FWA75" s="182"/>
      <c r="FWB75" s="182"/>
      <c r="FWC75" s="182"/>
      <c r="FWD75" s="182"/>
      <c r="FWE75" s="182"/>
      <c r="FWF75" s="182"/>
      <c r="FWG75" s="182"/>
      <c r="FWH75" s="182"/>
      <c r="FWI75" s="182"/>
      <c r="FWJ75" s="182"/>
      <c r="FWK75" s="182"/>
      <c r="FWL75" s="182"/>
      <c r="FWM75" s="182"/>
      <c r="FWN75" s="182"/>
      <c r="FWO75" s="182"/>
      <c r="FWP75" s="182"/>
      <c r="FWQ75" s="182"/>
      <c r="FWR75" s="182"/>
      <c r="FWS75" s="182"/>
      <c r="FWT75" s="182"/>
      <c r="FWU75" s="182"/>
      <c r="FWV75" s="182"/>
      <c r="FWW75" s="182"/>
      <c r="FWX75" s="182"/>
      <c r="FWY75" s="182"/>
      <c r="FWZ75" s="182"/>
      <c r="FXA75" s="182"/>
      <c r="FXB75" s="182"/>
      <c r="FXC75" s="182"/>
      <c r="FXD75" s="182"/>
      <c r="FXE75" s="182"/>
      <c r="FXF75" s="182"/>
      <c r="FXG75" s="182"/>
      <c r="FXH75" s="182"/>
      <c r="FXI75" s="182"/>
      <c r="FXJ75" s="182"/>
      <c r="FXK75" s="182"/>
      <c r="FXL75" s="182"/>
      <c r="FXM75" s="182"/>
      <c r="FXN75" s="182"/>
      <c r="FXO75" s="182"/>
      <c r="FXP75" s="182"/>
      <c r="FXQ75" s="182"/>
      <c r="FXR75" s="182"/>
      <c r="FXS75" s="182"/>
      <c r="FXT75" s="182"/>
      <c r="FXU75" s="182"/>
      <c r="FXV75" s="182"/>
      <c r="FXW75" s="182"/>
      <c r="FXX75" s="182"/>
      <c r="FXY75" s="182"/>
      <c r="FXZ75" s="182"/>
      <c r="FYA75" s="182"/>
      <c r="FYB75" s="182"/>
      <c r="FYC75" s="182"/>
      <c r="FYD75" s="182"/>
      <c r="FYE75" s="182"/>
      <c r="FYF75" s="182"/>
      <c r="FYG75" s="182"/>
      <c r="FYH75" s="182"/>
      <c r="FYI75" s="182"/>
      <c r="FYJ75" s="182"/>
      <c r="FYK75" s="182"/>
      <c r="FYL75" s="182"/>
      <c r="FYM75" s="182"/>
      <c r="FYN75" s="182"/>
      <c r="FYO75" s="182"/>
      <c r="FYP75" s="182"/>
      <c r="FYQ75" s="182"/>
      <c r="FYR75" s="182"/>
      <c r="FYS75" s="182"/>
      <c r="FYT75" s="182"/>
      <c r="FYU75" s="182"/>
      <c r="FYV75" s="182"/>
      <c r="FYW75" s="182"/>
      <c r="FYX75" s="182"/>
      <c r="FYY75" s="182"/>
      <c r="FYZ75" s="182"/>
      <c r="FZA75" s="182"/>
      <c r="FZB75" s="182"/>
      <c r="FZC75" s="182"/>
      <c r="FZD75" s="182"/>
      <c r="FZE75" s="182"/>
      <c r="FZF75" s="182"/>
      <c r="FZG75" s="182"/>
      <c r="FZH75" s="182"/>
      <c r="FZI75" s="182"/>
      <c r="FZJ75" s="182"/>
      <c r="FZK75" s="182"/>
      <c r="FZL75" s="182"/>
      <c r="FZM75" s="182"/>
      <c r="FZN75" s="182"/>
      <c r="FZO75" s="182"/>
      <c r="FZP75" s="182"/>
      <c r="FZQ75" s="182"/>
      <c r="FZR75" s="182"/>
      <c r="FZS75" s="182"/>
      <c r="FZT75" s="182"/>
      <c r="FZU75" s="182"/>
      <c r="FZV75" s="182"/>
      <c r="FZW75" s="182"/>
      <c r="FZX75" s="182"/>
      <c r="FZY75" s="182"/>
      <c r="FZZ75" s="182"/>
      <c r="GAA75" s="182"/>
      <c r="GAB75" s="182"/>
      <c r="GAC75" s="182"/>
      <c r="GAD75" s="182"/>
      <c r="GAE75" s="182"/>
      <c r="GAF75" s="182"/>
      <c r="GAG75" s="182"/>
      <c r="GAH75" s="182"/>
      <c r="GAI75" s="182"/>
      <c r="GAJ75" s="182"/>
      <c r="GAK75" s="182"/>
      <c r="GAL75" s="182"/>
      <c r="GAM75" s="182"/>
      <c r="GAN75" s="182"/>
      <c r="GAO75" s="182"/>
      <c r="GAP75" s="182"/>
      <c r="GAQ75" s="182"/>
      <c r="GAR75" s="182"/>
      <c r="GAS75" s="182"/>
      <c r="GAT75" s="182"/>
      <c r="GAU75" s="182"/>
      <c r="GAV75" s="182"/>
      <c r="GAW75" s="182"/>
      <c r="GAX75" s="182"/>
      <c r="GAY75" s="182"/>
      <c r="GAZ75" s="182"/>
      <c r="GBA75" s="182"/>
      <c r="GBB75" s="182"/>
      <c r="GBC75" s="182"/>
      <c r="GBD75" s="182"/>
      <c r="GBE75" s="182"/>
      <c r="GBF75" s="182"/>
      <c r="GBG75" s="182"/>
      <c r="GBH75" s="182"/>
      <c r="GBI75" s="182"/>
      <c r="GBJ75" s="182"/>
      <c r="GBK75" s="182"/>
      <c r="GBL75" s="182"/>
      <c r="GBM75" s="182"/>
      <c r="GBN75" s="182"/>
      <c r="GBO75" s="182"/>
      <c r="GBP75" s="182"/>
      <c r="GBQ75" s="182"/>
      <c r="GBR75" s="182"/>
      <c r="GBS75" s="182"/>
      <c r="GBT75" s="182"/>
      <c r="GBU75" s="182"/>
      <c r="GBV75" s="182"/>
      <c r="GBW75" s="182"/>
      <c r="GBX75" s="182"/>
      <c r="GBY75" s="182"/>
      <c r="GBZ75" s="182"/>
      <c r="GCA75" s="182"/>
      <c r="GCB75" s="182"/>
      <c r="GCC75" s="182"/>
      <c r="GCD75" s="182"/>
      <c r="GCE75" s="182"/>
      <c r="GCF75" s="182"/>
      <c r="GCG75" s="182"/>
      <c r="GCH75" s="182"/>
      <c r="GCI75" s="182"/>
      <c r="GCJ75" s="182"/>
      <c r="GCK75" s="182"/>
      <c r="GCL75" s="182"/>
      <c r="GCM75" s="182"/>
      <c r="GCN75" s="182"/>
      <c r="GCO75" s="182"/>
      <c r="GCP75" s="182"/>
      <c r="GCQ75" s="182"/>
      <c r="GCR75" s="182"/>
      <c r="GCS75" s="182"/>
      <c r="GCT75" s="182"/>
      <c r="GCU75" s="182"/>
      <c r="GCV75" s="182"/>
      <c r="GCW75" s="182"/>
      <c r="GCX75" s="182"/>
      <c r="GCY75" s="182"/>
      <c r="GCZ75" s="182"/>
      <c r="GDA75" s="182"/>
      <c r="GDB75" s="182"/>
      <c r="GDC75" s="182"/>
      <c r="GDD75" s="182"/>
      <c r="GDE75" s="182"/>
      <c r="GDF75" s="182"/>
      <c r="GDG75" s="182"/>
      <c r="GDH75" s="182"/>
      <c r="GDI75" s="182"/>
      <c r="GDJ75" s="182"/>
      <c r="GDK75" s="182"/>
      <c r="GDL75" s="182"/>
      <c r="GDM75" s="182"/>
      <c r="GDN75" s="182"/>
      <c r="GDO75" s="182"/>
      <c r="GDP75" s="182"/>
      <c r="GDQ75" s="182"/>
      <c r="GDR75" s="182"/>
      <c r="GDS75" s="182"/>
      <c r="GDT75" s="182"/>
      <c r="GDU75" s="182"/>
      <c r="GDV75" s="182"/>
      <c r="GDW75" s="182"/>
      <c r="GDX75" s="182"/>
      <c r="GDY75" s="182"/>
      <c r="GDZ75" s="182"/>
      <c r="GEA75" s="182"/>
      <c r="GEB75" s="182"/>
      <c r="GEC75" s="182"/>
      <c r="GED75" s="182"/>
      <c r="GEE75" s="182"/>
      <c r="GEF75" s="182"/>
      <c r="GEG75" s="182"/>
      <c r="GEH75" s="182"/>
      <c r="GEI75" s="182"/>
      <c r="GEJ75" s="182"/>
      <c r="GEK75" s="182"/>
      <c r="GEL75" s="182"/>
      <c r="GEM75" s="182"/>
      <c r="GEN75" s="182"/>
      <c r="GEO75" s="182"/>
      <c r="GEP75" s="182"/>
      <c r="GEQ75" s="182"/>
      <c r="GER75" s="182"/>
      <c r="GES75" s="182"/>
      <c r="GET75" s="182"/>
      <c r="GEU75" s="182"/>
      <c r="GEV75" s="182"/>
      <c r="GEW75" s="182"/>
      <c r="GEX75" s="182"/>
      <c r="GEY75" s="182"/>
      <c r="GEZ75" s="182"/>
      <c r="GFA75" s="182"/>
      <c r="GFB75" s="182"/>
      <c r="GFC75" s="182"/>
      <c r="GFD75" s="182"/>
      <c r="GFE75" s="182"/>
      <c r="GFF75" s="182"/>
      <c r="GFG75" s="182"/>
      <c r="GFH75" s="182"/>
      <c r="GFI75" s="182"/>
      <c r="GFJ75" s="182"/>
      <c r="GFK75" s="182"/>
      <c r="GFL75" s="182"/>
      <c r="GFM75" s="182"/>
      <c r="GFN75" s="182"/>
      <c r="GFO75" s="182"/>
      <c r="GFP75" s="182"/>
      <c r="GFQ75" s="182"/>
      <c r="GFR75" s="182"/>
      <c r="GFS75" s="182"/>
      <c r="GFT75" s="182"/>
      <c r="GFU75" s="182"/>
      <c r="GFV75" s="182"/>
      <c r="GFW75" s="182"/>
      <c r="GFX75" s="182"/>
      <c r="GFY75" s="182"/>
      <c r="GFZ75" s="182"/>
      <c r="GGA75" s="182"/>
      <c r="GGB75" s="182"/>
      <c r="GGC75" s="182"/>
      <c r="GGD75" s="182"/>
      <c r="GGE75" s="182"/>
      <c r="GGF75" s="182"/>
      <c r="GGG75" s="182"/>
      <c r="GGH75" s="182"/>
      <c r="GGI75" s="182"/>
      <c r="GGJ75" s="182"/>
      <c r="GGK75" s="182"/>
      <c r="GGL75" s="182"/>
      <c r="GGM75" s="182"/>
      <c r="GGN75" s="182"/>
      <c r="GGO75" s="182"/>
      <c r="GGP75" s="182"/>
      <c r="GGQ75" s="182"/>
      <c r="GGR75" s="182"/>
      <c r="GGS75" s="182"/>
      <c r="GGT75" s="182"/>
      <c r="GGU75" s="182"/>
      <c r="GGV75" s="182"/>
      <c r="GGW75" s="182"/>
      <c r="GGX75" s="182"/>
      <c r="GGY75" s="182"/>
      <c r="GGZ75" s="182"/>
      <c r="GHA75" s="182"/>
      <c r="GHB75" s="182"/>
      <c r="GHC75" s="182"/>
      <c r="GHD75" s="182"/>
      <c r="GHE75" s="182"/>
      <c r="GHF75" s="182"/>
      <c r="GHG75" s="182"/>
      <c r="GHH75" s="182"/>
      <c r="GHI75" s="182"/>
      <c r="GHJ75" s="182"/>
      <c r="GHK75" s="182"/>
      <c r="GHL75" s="182"/>
      <c r="GHM75" s="182"/>
      <c r="GHN75" s="182"/>
      <c r="GHO75" s="182"/>
      <c r="GHP75" s="182"/>
      <c r="GHQ75" s="182"/>
      <c r="GHR75" s="182"/>
      <c r="GHS75" s="182"/>
      <c r="GHT75" s="182"/>
      <c r="GHU75" s="182"/>
      <c r="GHV75" s="182"/>
      <c r="GHW75" s="182"/>
      <c r="GHX75" s="182"/>
      <c r="GHY75" s="182"/>
      <c r="GHZ75" s="182"/>
      <c r="GIA75" s="182"/>
      <c r="GIB75" s="182"/>
      <c r="GIC75" s="182"/>
      <c r="GID75" s="182"/>
      <c r="GIE75" s="182"/>
      <c r="GIF75" s="182"/>
      <c r="GIG75" s="182"/>
      <c r="GIH75" s="182"/>
      <c r="GII75" s="182"/>
      <c r="GIJ75" s="182"/>
      <c r="GIK75" s="182"/>
      <c r="GIL75" s="182"/>
      <c r="GIM75" s="182"/>
      <c r="GIN75" s="182"/>
      <c r="GIO75" s="182"/>
      <c r="GIP75" s="182"/>
      <c r="GIQ75" s="182"/>
      <c r="GIR75" s="182"/>
      <c r="GIS75" s="182"/>
      <c r="GIT75" s="182"/>
      <c r="GIU75" s="182"/>
      <c r="GIV75" s="182"/>
      <c r="GIW75" s="182"/>
      <c r="GIX75" s="182"/>
      <c r="GIY75" s="182"/>
      <c r="GIZ75" s="182"/>
      <c r="GJA75" s="182"/>
      <c r="GJB75" s="182"/>
      <c r="GJC75" s="182"/>
      <c r="GJD75" s="182"/>
      <c r="GJE75" s="182"/>
      <c r="GJF75" s="182"/>
      <c r="GJG75" s="182"/>
      <c r="GJH75" s="182"/>
      <c r="GJI75" s="182"/>
      <c r="GJJ75" s="182"/>
      <c r="GJK75" s="182"/>
      <c r="GJL75" s="182"/>
      <c r="GJM75" s="182"/>
      <c r="GJN75" s="182"/>
      <c r="GJO75" s="182"/>
      <c r="GJP75" s="182"/>
      <c r="GJQ75" s="182"/>
      <c r="GJR75" s="182"/>
      <c r="GJS75" s="182"/>
      <c r="GJT75" s="182"/>
      <c r="GJU75" s="182"/>
      <c r="GJV75" s="182"/>
      <c r="GJW75" s="182"/>
      <c r="GJX75" s="182"/>
      <c r="GJY75" s="182"/>
      <c r="GJZ75" s="182"/>
      <c r="GKA75" s="182"/>
      <c r="GKB75" s="182"/>
      <c r="GKC75" s="182"/>
      <c r="GKD75" s="182"/>
      <c r="GKE75" s="182"/>
      <c r="GKF75" s="182"/>
      <c r="GKG75" s="182"/>
      <c r="GKH75" s="182"/>
      <c r="GKI75" s="182"/>
      <c r="GKJ75" s="182"/>
      <c r="GKK75" s="182"/>
      <c r="GKL75" s="182"/>
      <c r="GKM75" s="182"/>
      <c r="GKN75" s="182"/>
      <c r="GKO75" s="182"/>
      <c r="GKP75" s="182"/>
      <c r="GKQ75" s="182"/>
      <c r="GKR75" s="182"/>
      <c r="GKS75" s="182"/>
      <c r="GKT75" s="182"/>
      <c r="GKU75" s="182"/>
      <c r="GKV75" s="182"/>
      <c r="GKW75" s="182"/>
      <c r="GKX75" s="182"/>
      <c r="GKY75" s="182"/>
      <c r="GKZ75" s="182"/>
      <c r="GLA75" s="182"/>
      <c r="GLB75" s="182"/>
      <c r="GLC75" s="182"/>
      <c r="GLD75" s="182"/>
      <c r="GLE75" s="182"/>
      <c r="GLF75" s="182"/>
      <c r="GLG75" s="182"/>
      <c r="GLH75" s="182"/>
      <c r="GLI75" s="182"/>
      <c r="GLJ75" s="182"/>
      <c r="GLK75" s="182"/>
      <c r="GLL75" s="182"/>
      <c r="GLM75" s="182"/>
      <c r="GLN75" s="182"/>
      <c r="GLO75" s="182"/>
      <c r="GLP75" s="182"/>
      <c r="GLQ75" s="182"/>
      <c r="GLR75" s="182"/>
      <c r="GLS75" s="182"/>
      <c r="GLT75" s="182"/>
      <c r="GLU75" s="182"/>
      <c r="GLV75" s="182"/>
      <c r="GLW75" s="182"/>
      <c r="GLX75" s="182"/>
      <c r="GLY75" s="182"/>
      <c r="GLZ75" s="182"/>
      <c r="GMA75" s="182"/>
      <c r="GMB75" s="182"/>
      <c r="GMC75" s="182"/>
      <c r="GMD75" s="182"/>
      <c r="GME75" s="182"/>
      <c r="GMF75" s="182"/>
      <c r="GMG75" s="182"/>
      <c r="GMH75" s="182"/>
      <c r="GMI75" s="182"/>
      <c r="GMJ75" s="182"/>
      <c r="GMK75" s="182"/>
      <c r="GML75" s="182"/>
      <c r="GMM75" s="182"/>
      <c r="GMN75" s="182"/>
      <c r="GMO75" s="182"/>
      <c r="GMP75" s="182"/>
      <c r="GMQ75" s="182"/>
      <c r="GMR75" s="182"/>
      <c r="GMS75" s="182"/>
      <c r="GMT75" s="182"/>
      <c r="GMU75" s="182"/>
      <c r="GMV75" s="182"/>
      <c r="GMW75" s="182"/>
      <c r="GMX75" s="182"/>
      <c r="GMY75" s="182"/>
      <c r="GMZ75" s="182"/>
      <c r="GNA75" s="182"/>
      <c r="GNB75" s="182"/>
      <c r="GNC75" s="182"/>
      <c r="GND75" s="182"/>
      <c r="GNE75" s="182"/>
      <c r="GNF75" s="182"/>
      <c r="GNG75" s="182"/>
      <c r="GNH75" s="182"/>
      <c r="GNI75" s="182"/>
      <c r="GNJ75" s="182"/>
      <c r="GNK75" s="182"/>
      <c r="GNL75" s="182"/>
      <c r="GNM75" s="182"/>
      <c r="GNN75" s="182"/>
      <c r="GNO75" s="182"/>
      <c r="GNP75" s="182"/>
      <c r="GNQ75" s="182"/>
      <c r="GNR75" s="182"/>
      <c r="GNS75" s="182"/>
      <c r="GNT75" s="182"/>
      <c r="GNU75" s="182"/>
      <c r="GNV75" s="182"/>
      <c r="GNW75" s="182"/>
      <c r="GNX75" s="182"/>
      <c r="GNY75" s="182"/>
      <c r="GNZ75" s="182"/>
      <c r="GOA75" s="182"/>
      <c r="GOB75" s="182"/>
      <c r="GOC75" s="182"/>
      <c r="GOD75" s="182"/>
      <c r="GOE75" s="182"/>
      <c r="GOF75" s="182"/>
      <c r="GOG75" s="182"/>
      <c r="GOH75" s="182"/>
      <c r="GOI75" s="182"/>
      <c r="GOJ75" s="182"/>
      <c r="GOK75" s="182"/>
      <c r="GOL75" s="182"/>
      <c r="GOM75" s="182"/>
      <c r="GON75" s="182"/>
      <c r="GOO75" s="182"/>
      <c r="GOP75" s="182"/>
      <c r="GOQ75" s="182"/>
      <c r="GOR75" s="182"/>
      <c r="GOS75" s="182"/>
      <c r="GOT75" s="182"/>
      <c r="GOU75" s="182"/>
      <c r="GOV75" s="182"/>
      <c r="GOW75" s="182"/>
      <c r="GOX75" s="182"/>
      <c r="GOY75" s="182"/>
      <c r="GOZ75" s="182"/>
      <c r="GPA75" s="182"/>
      <c r="GPB75" s="182"/>
      <c r="GPC75" s="182"/>
      <c r="GPD75" s="182"/>
      <c r="GPE75" s="182"/>
      <c r="GPF75" s="182"/>
      <c r="GPG75" s="182"/>
      <c r="GPH75" s="182"/>
      <c r="GPI75" s="182"/>
      <c r="GPJ75" s="182"/>
      <c r="GPK75" s="182"/>
      <c r="GPL75" s="182"/>
      <c r="GPM75" s="182"/>
      <c r="GPN75" s="182"/>
      <c r="GPO75" s="182"/>
      <c r="GPP75" s="182"/>
      <c r="GPQ75" s="182"/>
      <c r="GPR75" s="182"/>
      <c r="GPS75" s="182"/>
      <c r="GPT75" s="182"/>
      <c r="GPU75" s="182"/>
      <c r="GPV75" s="182"/>
      <c r="GPW75" s="182"/>
      <c r="GPX75" s="182"/>
      <c r="GPY75" s="182"/>
      <c r="GPZ75" s="182"/>
      <c r="GQA75" s="182"/>
      <c r="GQB75" s="182"/>
      <c r="GQC75" s="182"/>
      <c r="GQD75" s="182"/>
      <c r="GQE75" s="182"/>
      <c r="GQF75" s="182"/>
      <c r="GQG75" s="182"/>
      <c r="GQH75" s="182"/>
      <c r="GQI75" s="182"/>
      <c r="GQJ75" s="182"/>
      <c r="GQK75" s="182"/>
      <c r="GQL75" s="182"/>
      <c r="GQM75" s="182"/>
      <c r="GQN75" s="182"/>
      <c r="GQO75" s="182"/>
      <c r="GQP75" s="182"/>
      <c r="GQQ75" s="182"/>
      <c r="GQR75" s="182"/>
      <c r="GQS75" s="182"/>
      <c r="GQT75" s="182"/>
      <c r="GQU75" s="182"/>
      <c r="GQV75" s="182"/>
      <c r="GQW75" s="182"/>
      <c r="GQX75" s="182"/>
      <c r="GQY75" s="182"/>
      <c r="GQZ75" s="182"/>
      <c r="GRA75" s="182"/>
      <c r="GRB75" s="182"/>
      <c r="GRC75" s="182"/>
      <c r="GRD75" s="182"/>
      <c r="GRE75" s="182"/>
      <c r="GRF75" s="182"/>
      <c r="GRG75" s="182"/>
      <c r="GRH75" s="182"/>
      <c r="GRI75" s="182"/>
      <c r="GRJ75" s="182"/>
      <c r="GRK75" s="182"/>
      <c r="GRL75" s="182"/>
      <c r="GRM75" s="182"/>
      <c r="GRN75" s="182"/>
      <c r="GRO75" s="182"/>
      <c r="GRP75" s="182"/>
      <c r="GRQ75" s="182"/>
      <c r="GRR75" s="182"/>
      <c r="GRS75" s="182"/>
      <c r="GRT75" s="182"/>
      <c r="GRU75" s="182"/>
      <c r="GRV75" s="182"/>
      <c r="GRW75" s="182"/>
      <c r="GRX75" s="182"/>
      <c r="GRY75" s="182"/>
      <c r="GRZ75" s="182"/>
      <c r="GSA75" s="182"/>
      <c r="GSB75" s="182"/>
      <c r="GSC75" s="182"/>
      <c r="GSD75" s="182"/>
      <c r="GSE75" s="182"/>
      <c r="GSF75" s="182"/>
      <c r="GSG75" s="182"/>
      <c r="GSH75" s="182"/>
      <c r="GSI75" s="182"/>
      <c r="GSJ75" s="182"/>
      <c r="GSK75" s="182"/>
      <c r="GSL75" s="182"/>
      <c r="GSM75" s="182"/>
      <c r="GSN75" s="182"/>
      <c r="GSO75" s="182"/>
      <c r="GSP75" s="182"/>
      <c r="GSQ75" s="182"/>
      <c r="GSR75" s="182"/>
      <c r="GSS75" s="182"/>
      <c r="GST75" s="182"/>
      <c r="GSU75" s="182"/>
      <c r="GSV75" s="182"/>
      <c r="GSW75" s="182"/>
      <c r="GSX75" s="182"/>
      <c r="GSY75" s="182"/>
      <c r="GSZ75" s="182"/>
      <c r="GTA75" s="182"/>
      <c r="GTB75" s="182"/>
      <c r="GTC75" s="182"/>
      <c r="GTD75" s="182"/>
      <c r="GTE75" s="182"/>
      <c r="GTF75" s="182"/>
      <c r="GTG75" s="182"/>
      <c r="GTH75" s="182"/>
      <c r="GTI75" s="182"/>
      <c r="GTJ75" s="182"/>
      <c r="GTK75" s="182"/>
      <c r="GTL75" s="182"/>
      <c r="GTM75" s="182"/>
      <c r="GTN75" s="182"/>
      <c r="GTO75" s="182"/>
      <c r="GTP75" s="182"/>
      <c r="GTQ75" s="182"/>
      <c r="GTR75" s="182"/>
      <c r="GTS75" s="182"/>
      <c r="GTT75" s="182"/>
      <c r="GTU75" s="182"/>
      <c r="GTV75" s="182"/>
      <c r="GTW75" s="182"/>
      <c r="GTX75" s="182"/>
      <c r="GTY75" s="182"/>
      <c r="GTZ75" s="182"/>
      <c r="GUA75" s="182"/>
      <c r="GUB75" s="182"/>
      <c r="GUC75" s="182"/>
      <c r="GUD75" s="182"/>
      <c r="GUE75" s="182"/>
      <c r="GUF75" s="182"/>
      <c r="GUG75" s="182"/>
      <c r="GUH75" s="182"/>
      <c r="GUI75" s="182"/>
      <c r="GUJ75" s="182"/>
      <c r="GUK75" s="182"/>
      <c r="GUL75" s="182"/>
      <c r="GUM75" s="182"/>
      <c r="GUN75" s="182"/>
      <c r="GUO75" s="182"/>
      <c r="GUP75" s="182"/>
      <c r="GUQ75" s="182"/>
      <c r="GUR75" s="182"/>
      <c r="GUS75" s="182"/>
      <c r="GUT75" s="182"/>
      <c r="GUU75" s="182"/>
      <c r="GUV75" s="182"/>
      <c r="GUW75" s="182"/>
      <c r="GUX75" s="182"/>
      <c r="GUY75" s="182"/>
      <c r="GUZ75" s="182"/>
      <c r="GVA75" s="182"/>
      <c r="GVB75" s="182"/>
      <c r="GVC75" s="182"/>
      <c r="GVD75" s="182"/>
      <c r="GVE75" s="182"/>
      <c r="GVF75" s="182"/>
      <c r="GVG75" s="182"/>
      <c r="GVH75" s="182"/>
      <c r="GVI75" s="182"/>
      <c r="GVJ75" s="182"/>
      <c r="GVK75" s="182"/>
      <c r="GVL75" s="182"/>
      <c r="GVM75" s="182"/>
      <c r="GVN75" s="182"/>
      <c r="GVO75" s="182"/>
      <c r="GVP75" s="182"/>
      <c r="GVQ75" s="182"/>
      <c r="GVR75" s="182"/>
      <c r="GVS75" s="182"/>
      <c r="GVT75" s="182"/>
      <c r="GVU75" s="182"/>
      <c r="GVV75" s="182"/>
      <c r="GVW75" s="182"/>
      <c r="GVX75" s="182"/>
      <c r="GVY75" s="182"/>
      <c r="GVZ75" s="182"/>
      <c r="GWA75" s="182"/>
      <c r="GWB75" s="182"/>
      <c r="GWC75" s="182"/>
      <c r="GWD75" s="182"/>
      <c r="GWE75" s="182"/>
      <c r="GWF75" s="182"/>
      <c r="GWG75" s="182"/>
      <c r="GWH75" s="182"/>
      <c r="GWI75" s="182"/>
      <c r="GWJ75" s="182"/>
      <c r="GWK75" s="182"/>
      <c r="GWL75" s="182"/>
      <c r="GWM75" s="182"/>
      <c r="GWN75" s="182"/>
      <c r="GWO75" s="182"/>
      <c r="GWP75" s="182"/>
      <c r="GWQ75" s="182"/>
      <c r="GWR75" s="182"/>
      <c r="GWS75" s="182"/>
      <c r="GWT75" s="182"/>
      <c r="GWU75" s="182"/>
      <c r="GWV75" s="182"/>
      <c r="GWW75" s="182"/>
      <c r="GWX75" s="182"/>
      <c r="GWY75" s="182"/>
      <c r="GWZ75" s="182"/>
      <c r="GXA75" s="182"/>
      <c r="GXB75" s="182"/>
      <c r="GXC75" s="182"/>
      <c r="GXD75" s="182"/>
      <c r="GXE75" s="182"/>
      <c r="GXF75" s="182"/>
      <c r="GXG75" s="182"/>
      <c r="GXH75" s="182"/>
      <c r="GXI75" s="182"/>
      <c r="GXJ75" s="182"/>
      <c r="GXK75" s="182"/>
      <c r="GXL75" s="182"/>
      <c r="GXM75" s="182"/>
      <c r="GXN75" s="182"/>
      <c r="GXO75" s="182"/>
      <c r="GXP75" s="182"/>
      <c r="GXQ75" s="182"/>
      <c r="GXR75" s="182"/>
      <c r="GXS75" s="182"/>
      <c r="GXT75" s="182"/>
      <c r="GXU75" s="182"/>
      <c r="GXV75" s="182"/>
      <c r="GXW75" s="182"/>
      <c r="GXX75" s="182"/>
      <c r="GXY75" s="182"/>
      <c r="GXZ75" s="182"/>
      <c r="GYA75" s="182"/>
      <c r="GYB75" s="182"/>
      <c r="GYC75" s="182"/>
      <c r="GYD75" s="182"/>
      <c r="GYE75" s="182"/>
      <c r="GYF75" s="182"/>
      <c r="GYG75" s="182"/>
      <c r="GYH75" s="182"/>
      <c r="GYI75" s="182"/>
      <c r="GYJ75" s="182"/>
      <c r="GYK75" s="182"/>
      <c r="GYL75" s="182"/>
      <c r="GYM75" s="182"/>
      <c r="GYN75" s="182"/>
      <c r="GYO75" s="182"/>
      <c r="GYP75" s="182"/>
      <c r="GYQ75" s="182"/>
      <c r="GYR75" s="182"/>
      <c r="GYS75" s="182"/>
      <c r="GYT75" s="182"/>
      <c r="GYU75" s="182"/>
      <c r="GYV75" s="182"/>
      <c r="GYW75" s="182"/>
      <c r="GYX75" s="182"/>
      <c r="GYY75" s="182"/>
      <c r="GYZ75" s="182"/>
      <c r="GZA75" s="182"/>
      <c r="GZB75" s="182"/>
      <c r="GZC75" s="182"/>
      <c r="GZD75" s="182"/>
      <c r="GZE75" s="182"/>
      <c r="GZF75" s="182"/>
      <c r="GZG75" s="182"/>
      <c r="GZH75" s="182"/>
      <c r="GZI75" s="182"/>
      <c r="GZJ75" s="182"/>
      <c r="GZK75" s="182"/>
      <c r="GZL75" s="182"/>
      <c r="GZM75" s="182"/>
      <c r="GZN75" s="182"/>
      <c r="GZO75" s="182"/>
      <c r="GZP75" s="182"/>
      <c r="GZQ75" s="182"/>
      <c r="GZR75" s="182"/>
      <c r="GZS75" s="182"/>
      <c r="GZT75" s="182"/>
      <c r="GZU75" s="182"/>
      <c r="GZV75" s="182"/>
      <c r="GZW75" s="182"/>
      <c r="GZX75" s="182"/>
      <c r="GZY75" s="182"/>
      <c r="GZZ75" s="182"/>
      <c r="HAA75" s="182"/>
      <c r="HAB75" s="182"/>
      <c r="HAC75" s="182"/>
      <c r="HAD75" s="182"/>
      <c r="HAE75" s="182"/>
      <c r="HAF75" s="182"/>
      <c r="HAG75" s="182"/>
      <c r="HAH75" s="182"/>
      <c r="HAI75" s="182"/>
      <c r="HAJ75" s="182"/>
      <c r="HAK75" s="182"/>
      <c r="HAL75" s="182"/>
      <c r="HAM75" s="182"/>
      <c r="HAN75" s="182"/>
      <c r="HAO75" s="182"/>
      <c r="HAP75" s="182"/>
      <c r="HAQ75" s="182"/>
      <c r="HAR75" s="182"/>
      <c r="HAS75" s="182"/>
      <c r="HAT75" s="182"/>
      <c r="HAU75" s="182"/>
      <c r="HAV75" s="182"/>
      <c r="HAW75" s="182"/>
      <c r="HAX75" s="182"/>
      <c r="HAY75" s="182"/>
      <c r="HAZ75" s="182"/>
      <c r="HBA75" s="182"/>
      <c r="HBB75" s="182"/>
      <c r="HBC75" s="182"/>
      <c r="HBD75" s="182"/>
      <c r="HBE75" s="182"/>
      <c r="HBF75" s="182"/>
      <c r="HBG75" s="182"/>
      <c r="HBH75" s="182"/>
      <c r="HBI75" s="182"/>
      <c r="HBJ75" s="182"/>
      <c r="HBK75" s="182"/>
      <c r="HBL75" s="182"/>
      <c r="HBM75" s="182"/>
      <c r="HBN75" s="182"/>
      <c r="HBO75" s="182"/>
      <c r="HBP75" s="182"/>
      <c r="HBQ75" s="182"/>
      <c r="HBR75" s="182"/>
      <c r="HBS75" s="182"/>
      <c r="HBT75" s="182"/>
      <c r="HBU75" s="182"/>
      <c r="HBV75" s="182"/>
      <c r="HBW75" s="182"/>
      <c r="HBX75" s="182"/>
      <c r="HBY75" s="182"/>
      <c r="HBZ75" s="182"/>
      <c r="HCA75" s="182"/>
      <c r="HCB75" s="182"/>
      <c r="HCC75" s="182"/>
      <c r="HCD75" s="182"/>
      <c r="HCE75" s="182"/>
      <c r="HCF75" s="182"/>
      <c r="HCG75" s="182"/>
      <c r="HCH75" s="182"/>
      <c r="HCI75" s="182"/>
      <c r="HCJ75" s="182"/>
      <c r="HCK75" s="182"/>
      <c r="HCL75" s="182"/>
      <c r="HCM75" s="182"/>
      <c r="HCN75" s="182"/>
      <c r="HCO75" s="182"/>
      <c r="HCP75" s="182"/>
      <c r="HCQ75" s="182"/>
      <c r="HCR75" s="182"/>
      <c r="HCS75" s="182"/>
      <c r="HCT75" s="182"/>
      <c r="HCU75" s="182"/>
      <c r="HCV75" s="182"/>
      <c r="HCW75" s="182"/>
      <c r="HCX75" s="182"/>
      <c r="HCY75" s="182"/>
      <c r="HCZ75" s="182"/>
      <c r="HDA75" s="182"/>
      <c r="HDB75" s="182"/>
      <c r="HDC75" s="182"/>
      <c r="HDD75" s="182"/>
      <c r="HDE75" s="182"/>
      <c r="HDF75" s="182"/>
      <c r="HDG75" s="182"/>
      <c r="HDH75" s="182"/>
      <c r="HDI75" s="182"/>
      <c r="HDJ75" s="182"/>
      <c r="HDK75" s="182"/>
      <c r="HDL75" s="182"/>
      <c r="HDM75" s="182"/>
      <c r="HDN75" s="182"/>
      <c r="HDO75" s="182"/>
      <c r="HDP75" s="182"/>
      <c r="HDQ75" s="182"/>
      <c r="HDR75" s="182"/>
      <c r="HDS75" s="182"/>
      <c r="HDT75" s="182"/>
      <c r="HDU75" s="182"/>
      <c r="HDV75" s="182"/>
      <c r="HDW75" s="182"/>
      <c r="HDX75" s="182"/>
      <c r="HDY75" s="182"/>
      <c r="HDZ75" s="182"/>
      <c r="HEA75" s="182"/>
      <c r="HEB75" s="182"/>
      <c r="HEC75" s="182"/>
      <c r="HED75" s="182"/>
      <c r="HEE75" s="182"/>
      <c r="HEF75" s="182"/>
      <c r="HEG75" s="182"/>
      <c r="HEH75" s="182"/>
      <c r="HEI75" s="182"/>
      <c r="HEJ75" s="182"/>
      <c r="HEK75" s="182"/>
      <c r="HEL75" s="182"/>
      <c r="HEM75" s="182"/>
      <c r="HEN75" s="182"/>
      <c r="HEO75" s="182"/>
      <c r="HEP75" s="182"/>
      <c r="HEQ75" s="182"/>
      <c r="HER75" s="182"/>
      <c r="HES75" s="182"/>
      <c r="HET75" s="182"/>
      <c r="HEU75" s="182"/>
      <c r="HEV75" s="182"/>
      <c r="HEW75" s="182"/>
      <c r="HEX75" s="182"/>
      <c r="HEY75" s="182"/>
      <c r="HEZ75" s="182"/>
      <c r="HFA75" s="182"/>
      <c r="HFB75" s="182"/>
      <c r="HFC75" s="182"/>
      <c r="HFD75" s="182"/>
      <c r="HFE75" s="182"/>
      <c r="HFF75" s="182"/>
      <c r="HFG75" s="182"/>
      <c r="HFH75" s="182"/>
      <c r="HFI75" s="182"/>
      <c r="HFJ75" s="182"/>
      <c r="HFK75" s="182"/>
      <c r="HFL75" s="182"/>
      <c r="HFM75" s="182"/>
      <c r="HFN75" s="182"/>
      <c r="HFO75" s="182"/>
      <c r="HFP75" s="182"/>
      <c r="HFQ75" s="182"/>
      <c r="HFR75" s="182"/>
      <c r="HFS75" s="182"/>
      <c r="HFT75" s="182"/>
      <c r="HFU75" s="182"/>
      <c r="HFV75" s="182"/>
      <c r="HFW75" s="182"/>
      <c r="HFX75" s="182"/>
      <c r="HFY75" s="182"/>
      <c r="HFZ75" s="182"/>
      <c r="HGA75" s="182"/>
      <c r="HGB75" s="182"/>
      <c r="HGC75" s="182"/>
      <c r="HGD75" s="182"/>
      <c r="HGE75" s="182"/>
      <c r="HGF75" s="182"/>
      <c r="HGG75" s="182"/>
      <c r="HGH75" s="182"/>
      <c r="HGI75" s="182"/>
      <c r="HGJ75" s="182"/>
      <c r="HGK75" s="182"/>
      <c r="HGL75" s="182"/>
      <c r="HGM75" s="182"/>
      <c r="HGN75" s="182"/>
      <c r="HGO75" s="182"/>
      <c r="HGP75" s="182"/>
      <c r="HGQ75" s="182"/>
      <c r="HGR75" s="182"/>
      <c r="HGS75" s="182"/>
      <c r="HGT75" s="182"/>
      <c r="HGU75" s="182"/>
      <c r="HGV75" s="182"/>
      <c r="HGW75" s="182"/>
      <c r="HGX75" s="182"/>
      <c r="HGY75" s="182"/>
      <c r="HGZ75" s="182"/>
      <c r="HHA75" s="182"/>
      <c r="HHB75" s="182"/>
      <c r="HHC75" s="182"/>
      <c r="HHD75" s="182"/>
      <c r="HHE75" s="182"/>
      <c r="HHF75" s="182"/>
      <c r="HHG75" s="182"/>
      <c r="HHH75" s="182"/>
      <c r="HHI75" s="182"/>
      <c r="HHJ75" s="182"/>
      <c r="HHK75" s="182"/>
      <c r="HHL75" s="182"/>
      <c r="HHM75" s="182"/>
      <c r="HHN75" s="182"/>
      <c r="HHO75" s="182"/>
      <c r="HHP75" s="182"/>
      <c r="HHQ75" s="182"/>
      <c r="HHR75" s="182"/>
      <c r="HHS75" s="182"/>
      <c r="HHT75" s="182"/>
      <c r="HHU75" s="182"/>
      <c r="HHV75" s="182"/>
      <c r="HHW75" s="182"/>
      <c r="HHX75" s="182"/>
      <c r="HHY75" s="182"/>
      <c r="HHZ75" s="182"/>
      <c r="HIA75" s="182"/>
      <c r="HIB75" s="182"/>
      <c r="HIC75" s="182"/>
      <c r="HID75" s="182"/>
      <c r="HIE75" s="182"/>
      <c r="HIF75" s="182"/>
      <c r="HIG75" s="182"/>
      <c r="HIH75" s="182"/>
      <c r="HII75" s="182"/>
      <c r="HIJ75" s="182"/>
      <c r="HIK75" s="182"/>
      <c r="HIL75" s="182"/>
      <c r="HIM75" s="182"/>
      <c r="HIN75" s="182"/>
      <c r="HIO75" s="182"/>
      <c r="HIP75" s="182"/>
      <c r="HIQ75" s="182"/>
      <c r="HIR75" s="182"/>
      <c r="HIS75" s="182"/>
      <c r="HIT75" s="182"/>
      <c r="HIU75" s="182"/>
      <c r="HIV75" s="182"/>
      <c r="HIW75" s="182"/>
      <c r="HIX75" s="182"/>
      <c r="HIY75" s="182"/>
      <c r="HIZ75" s="182"/>
      <c r="HJA75" s="182"/>
      <c r="HJB75" s="182"/>
      <c r="HJC75" s="182"/>
      <c r="HJD75" s="182"/>
      <c r="HJE75" s="182"/>
      <c r="HJF75" s="182"/>
      <c r="HJG75" s="182"/>
      <c r="HJH75" s="182"/>
      <c r="HJI75" s="182"/>
      <c r="HJJ75" s="182"/>
      <c r="HJK75" s="182"/>
      <c r="HJL75" s="182"/>
      <c r="HJM75" s="182"/>
      <c r="HJN75" s="182"/>
      <c r="HJO75" s="182"/>
      <c r="HJP75" s="182"/>
      <c r="HJQ75" s="182"/>
      <c r="HJR75" s="182"/>
      <c r="HJS75" s="182"/>
      <c r="HJT75" s="182"/>
      <c r="HJU75" s="182"/>
      <c r="HJV75" s="182"/>
      <c r="HJW75" s="182"/>
      <c r="HJX75" s="182"/>
      <c r="HJY75" s="182"/>
      <c r="HJZ75" s="182"/>
      <c r="HKA75" s="182"/>
      <c r="HKB75" s="182"/>
      <c r="HKC75" s="182"/>
      <c r="HKD75" s="182"/>
      <c r="HKE75" s="182"/>
      <c r="HKF75" s="182"/>
      <c r="HKG75" s="182"/>
      <c r="HKH75" s="182"/>
      <c r="HKI75" s="182"/>
      <c r="HKJ75" s="182"/>
      <c r="HKK75" s="182"/>
      <c r="HKL75" s="182"/>
      <c r="HKM75" s="182"/>
      <c r="HKN75" s="182"/>
      <c r="HKO75" s="182"/>
      <c r="HKP75" s="182"/>
      <c r="HKQ75" s="182"/>
      <c r="HKR75" s="182"/>
      <c r="HKS75" s="182"/>
      <c r="HKT75" s="182"/>
      <c r="HKU75" s="182"/>
      <c r="HKV75" s="182"/>
      <c r="HKW75" s="182"/>
      <c r="HKX75" s="182"/>
      <c r="HKY75" s="182"/>
      <c r="HKZ75" s="182"/>
      <c r="HLA75" s="182"/>
      <c r="HLB75" s="182"/>
      <c r="HLC75" s="182"/>
      <c r="HLD75" s="182"/>
      <c r="HLE75" s="182"/>
      <c r="HLF75" s="182"/>
      <c r="HLG75" s="182"/>
      <c r="HLH75" s="182"/>
      <c r="HLI75" s="182"/>
      <c r="HLJ75" s="182"/>
      <c r="HLK75" s="182"/>
      <c r="HLL75" s="182"/>
      <c r="HLM75" s="182"/>
      <c r="HLN75" s="182"/>
      <c r="HLO75" s="182"/>
      <c r="HLP75" s="182"/>
      <c r="HLQ75" s="182"/>
      <c r="HLR75" s="182"/>
      <c r="HLS75" s="182"/>
      <c r="HLT75" s="182"/>
      <c r="HLU75" s="182"/>
      <c r="HLV75" s="182"/>
      <c r="HLW75" s="182"/>
      <c r="HLX75" s="182"/>
      <c r="HLY75" s="182"/>
      <c r="HLZ75" s="182"/>
      <c r="HMA75" s="182"/>
      <c r="HMB75" s="182"/>
      <c r="HMC75" s="182"/>
      <c r="HMD75" s="182"/>
      <c r="HME75" s="182"/>
      <c r="HMF75" s="182"/>
      <c r="HMG75" s="182"/>
      <c r="HMH75" s="182"/>
      <c r="HMI75" s="182"/>
      <c r="HMJ75" s="182"/>
      <c r="HMK75" s="182"/>
      <c r="HML75" s="182"/>
      <c r="HMM75" s="182"/>
      <c r="HMN75" s="182"/>
      <c r="HMO75" s="182"/>
      <c r="HMP75" s="182"/>
      <c r="HMQ75" s="182"/>
      <c r="HMR75" s="182"/>
      <c r="HMS75" s="182"/>
      <c r="HMT75" s="182"/>
      <c r="HMU75" s="182"/>
      <c r="HMV75" s="182"/>
      <c r="HMW75" s="182"/>
      <c r="HMX75" s="182"/>
      <c r="HMY75" s="182"/>
      <c r="HMZ75" s="182"/>
      <c r="HNA75" s="182"/>
      <c r="HNB75" s="182"/>
      <c r="HNC75" s="182"/>
      <c r="HND75" s="182"/>
      <c r="HNE75" s="182"/>
      <c r="HNF75" s="182"/>
      <c r="HNG75" s="182"/>
      <c r="HNH75" s="182"/>
      <c r="HNI75" s="182"/>
      <c r="HNJ75" s="182"/>
      <c r="HNK75" s="182"/>
      <c r="HNL75" s="182"/>
      <c r="HNM75" s="182"/>
      <c r="HNN75" s="182"/>
      <c r="HNO75" s="182"/>
      <c r="HNP75" s="182"/>
      <c r="HNQ75" s="182"/>
      <c r="HNR75" s="182"/>
      <c r="HNS75" s="182"/>
      <c r="HNT75" s="182"/>
      <c r="HNU75" s="182"/>
      <c r="HNV75" s="182"/>
      <c r="HNW75" s="182"/>
      <c r="HNX75" s="182"/>
      <c r="HNY75" s="182"/>
      <c r="HNZ75" s="182"/>
      <c r="HOA75" s="182"/>
      <c r="HOB75" s="182"/>
      <c r="HOC75" s="182"/>
      <c r="HOD75" s="182"/>
      <c r="HOE75" s="182"/>
      <c r="HOF75" s="182"/>
      <c r="HOG75" s="182"/>
      <c r="HOH75" s="182"/>
      <c r="HOI75" s="182"/>
      <c r="HOJ75" s="182"/>
      <c r="HOK75" s="182"/>
      <c r="HOL75" s="182"/>
      <c r="HOM75" s="182"/>
      <c r="HON75" s="182"/>
      <c r="HOO75" s="182"/>
      <c r="HOP75" s="182"/>
      <c r="HOQ75" s="182"/>
      <c r="HOR75" s="182"/>
      <c r="HOS75" s="182"/>
      <c r="HOT75" s="182"/>
      <c r="HOU75" s="182"/>
      <c r="HOV75" s="182"/>
      <c r="HOW75" s="182"/>
      <c r="HOX75" s="182"/>
      <c r="HOY75" s="182"/>
      <c r="HOZ75" s="182"/>
      <c r="HPA75" s="182"/>
      <c r="HPB75" s="182"/>
      <c r="HPC75" s="182"/>
      <c r="HPD75" s="182"/>
      <c r="HPE75" s="182"/>
      <c r="HPF75" s="182"/>
      <c r="HPG75" s="182"/>
      <c r="HPH75" s="182"/>
      <c r="HPI75" s="182"/>
      <c r="HPJ75" s="182"/>
      <c r="HPK75" s="182"/>
      <c r="HPL75" s="182"/>
      <c r="HPM75" s="182"/>
      <c r="HPN75" s="182"/>
      <c r="HPO75" s="182"/>
      <c r="HPP75" s="182"/>
      <c r="HPQ75" s="182"/>
      <c r="HPR75" s="182"/>
      <c r="HPS75" s="182"/>
      <c r="HPT75" s="182"/>
      <c r="HPU75" s="182"/>
      <c r="HPV75" s="182"/>
      <c r="HPW75" s="182"/>
      <c r="HPX75" s="182"/>
      <c r="HPY75" s="182"/>
      <c r="HPZ75" s="182"/>
      <c r="HQA75" s="182"/>
      <c r="HQB75" s="182"/>
      <c r="HQC75" s="182"/>
      <c r="HQD75" s="182"/>
      <c r="HQE75" s="182"/>
      <c r="HQF75" s="182"/>
      <c r="HQG75" s="182"/>
      <c r="HQH75" s="182"/>
      <c r="HQI75" s="182"/>
      <c r="HQJ75" s="182"/>
      <c r="HQK75" s="182"/>
      <c r="HQL75" s="182"/>
      <c r="HQM75" s="182"/>
      <c r="HQN75" s="182"/>
      <c r="HQO75" s="182"/>
      <c r="HQP75" s="182"/>
      <c r="HQQ75" s="182"/>
      <c r="HQR75" s="182"/>
      <c r="HQS75" s="182"/>
      <c r="HQT75" s="182"/>
      <c r="HQU75" s="182"/>
      <c r="HQV75" s="182"/>
      <c r="HQW75" s="182"/>
      <c r="HQX75" s="182"/>
      <c r="HQY75" s="182"/>
      <c r="HQZ75" s="182"/>
      <c r="HRA75" s="182"/>
      <c r="HRB75" s="182"/>
      <c r="HRC75" s="182"/>
      <c r="HRD75" s="182"/>
      <c r="HRE75" s="182"/>
      <c r="HRF75" s="182"/>
      <c r="HRG75" s="182"/>
      <c r="HRH75" s="182"/>
      <c r="HRI75" s="182"/>
      <c r="HRJ75" s="182"/>
      <c r="HRK75" s="182"/>
      <c r="HRL75" s="182"/>
      <c r="HRM75" s="182"/>
      <c r="HRN75" s="182"/>
      <c r="HRO75" s="182"/>
      <c r="HRP75" s="182"/>
      <c r="HRQ75" s="182"/>
      <c r="HRR75" s="182"/>
      <c r="HRS75" s="182"/>
      <c r="HRT75" s="182"/>
      <c r="HRU75" s="182"/>
      <c r="HRV75" s="182"/>
      <c r="HRW75" s="182"/>
      <c r="HRX75" s="182"/>
      <c r="HRY75" s="182"/>
      <c r="HRZ75" s="182"/>
      <c r="HSA75" s="182"/>
      <c r="HSB75" s="182"/>
      <c r="HSC75" s="182"/>
      <c r="HSD75" s="182"/>
      <c r="HSE75" s="182"/>
      <c r="HSF75" s="182"/>
      <c r="HSG75" s="182"/>
      <c r="HSH75" s="182"/>
      <c r="HSI75" s="182"/>
      <c r="HSJ75" s="182"/>
      <c r="HSK75" s="182"/>
      <c r="HSL75" s="182"/>
      <c r="HSM75" s="182"/>
      <c r="HSN75" s="182"/>
      <c r="HSO75" s="182"/>
      <c r="HSP75" s="182"/>
      <c r="HSQ75" s="182"/>
      <c r="HSR75" s="182"/>
      <c r="HSS75" s="182"/>
      <c r="HST75" s="182"/>
      <c r="HSU75" s="182"/>
      <c r="HSV75" s="182"/>
      <c r="HSW75" s="182"/>
      <c r="HSX75" s="182"/>
      <c r="HSY75" s="182"/>
      <c r="HSZ75" s="182"/>
      <c r="HTA75" s="182"/>
      <c r="HTB75" s="182"/>
      <c r="HTC75" s="182"/>
      <c r="HTD75" s="182"/>
      <c r="HTE75" s="182"/>
      <c r="HTF75" s="182"/>
      <c r="HTG75" s="182"/>
      <c r="HTH75" s="182"/>
      <c r="HTI75" s="182"/>
      <c r="HTJ75" s="182"/>
      <c r="HTK75" s="182"/>
      <c r="HTL75" s="182"/>
      <c r="HTM75" s="182"/>
      <c r="HTN75" s="182"/>
      <c r="HTO75" s="182"/>
      <c r="HTP75" s="182"/>
      <c r="HTQ75" s="182"/>
      <c r="HTR75" s="182"/>
      <c r="HTS75" s="182"/>
      <c r="HTT75" s="182"/>
      <c r="HTU75" s="182"/>
      <c r="HTV75" s="182"/>
      <c r="HTW75" s="182"/>
      <c r="HTX75" s="182"/>
      <c r="HTY75" s="182"/>
      <c r="HTZ75" s="182"/>
      <c r="HUA75" s="182"/>
      <c r="HUB75" s="182"/>
      <c r="HUC75" s="182"/>
      <c r="HUD75" s="182"/>
      <c r="HUE75" s="182"/>
      <c r="HUF75" s="182"/>
      <c r="HUG75" s="182"/>
      <c r="HUH75" s="182"/>
      <c r="HUI75" s="182"/>
      <c r="HUJ75" s="182"/>
      <c r="HUK75" s="182"/>
      <c r="HUL75" s="182"/>
      <c r="HUM75" s="182"/>
      <c r="HUN75" s="182"/>
      <c r="HUO75" s="182"/>
      <c r="HUP75" s="182"/>
      <c r="HUQ75" s="182"/>
      <c r="HUR75" s="182"/>
      <c r="HUS75" s="182"/>
      <c r="HUT75" s="182"/>
      <c r="HUU75" s="182"/>
      <c r="HUV75" s="182"/>
      <c r="HUW75" s="182"/>
      <c r="HUX75" s="182"/>
      <c r="HUY75" s="182"/>
      <c r="HUZ75" s="182"/>
      <c r="HVA75" s="182"/>
      <c r="HVB75" s="182"/>
      <c r="HVC75" s="182"/>
      <c r="HVD75" s="182"/>
      <c r="HVE75" s="182"/>
      <c r="HVF75" s="182"/>
      <c r="HVG75" s="182"/>
      <c r="HVH75" s="182"/>
      <c r="HVI75" s="182"/>
      <c r="HVJ75" s="182"/>
      <c r="HVK75" s="182"/>
      <c r="HVL75" s="182"/>
      <c r="HVM75" s="182"/>
      <c r="HVN75" s="182"/>
      <c r="HVO75" s="182"/>
      <c r="HVP75" s="182"/>
      <c r="HVQ75" s="182"/>
      <c r="HVR75" s="182"/>
      <c r="HVS75" s="182"/>
      <c r="HVT75" s="182"/>
      <c r="HVU75" s="182"/>
      <c r="HVV75" s="182"/>
      <c r="HVW75" s="182"/>
      <c r="HVX75" s="182"/>
      <c r="HVY75" s="182"/>
      <c r="HVZ75" s="182"/>
      <c r="HWA75" s="182"/>
      <c r="HWB75" s="182"/>
      <c r="HWC75" s="182"/>
      <c r="HWD75" s="182"/>
      <c r="HWE75" s="182"/>
      <c r="HWF75" s="182"/>
      <c r="HWG75" s="182"/>
      <c r="HWH75" s="182"/>
      <c r="HWI75" s="182"/>
      <c r="HWJ75" s="182"/>
      <c r="HWK75" s="182"/>
      <c r="HWL75" s="182"/>
      <c r="HWM75" s="182"/>
      <c r="HWN75" s="182"/>
      <c r="HWO75" s="182"/>
      <c r="HWP75" s="182"/>
      <c r="HWQ75" s="182"/>
      <c r="HWR75" s="182"/>
      <c r="HWS75" s="182"/>
      <c r="HWT75" s="182"/>
      <c r="HWU75" s="182"/>
      <c r="HWV75" s="182"/>
      <c r="HWW75" s="182"/>
      <c r="HWX75" s="182"/>
      <c r="HWY75" s="182"/>
      <c r="HWZ75" s="182"/>
      <c r="HXA75" s="182"/>
      <c r="HXB75" s="182"/>
      <c r="HXC75" s="182"/>
      <c r="HXD75" s="182"/>
      <c r="HXE75" s="182"/>
      <c r="HXF75" s="182"/>
      <c r="HXG75" s="182"/>
      <c r="HXH75" s="182"/>
      <c r="HXI75" s="182"/>
      <c r="HXJ75" s="182"/>
      <c r="HXK75" s="182"/>
      <c r="HXL75" s="182"/>
      <c r="HXM75" s="182"/>
      <c r="HXN75" s="182"/>
      <c r="HXO75" s="182"/>
      <c r="HXP75" s="182"/>
      <c r="HXQ75" s="182"/>
      <c r="HXR75" s="182"/>
      <c r="HXS75" s="182"/>
      <c r="HXT75" s="182"/>
      <c r="HXU75" s="182"/>
      <c r="HXV75" s="182"/>
      <c r="HXW75" s="182"/>
      <c r="HXX75" s="182"/>
      <c r="HXY75" s="182"/>
      <c r="HXZ75" s="182"/>
      <c r="HYA75" s="182"/>
      <c r="HYB75" s="182"/>
      <c r="HYC75" s="182"/>
      <c r="HYD75" s="182"/>
      <c r="HYE75" s="182"/>
      <c r="HYF75" s="182"/>
      <c r="HYG75" s="182"/>
      <c r="HYH75" s="182"/>
      <c r="HYI75" s="182"/>
      <c r="HYJ75" s="182"/>
      <c r="HYK75" s="182"/>
      <c r="HYL75" s="182"/>
      <c r="HYM75" s="182"/>
      <c r="HYN75" s="182"/>
      <c r="HYO75" s="182"/>
      <c r="HYP75" s="182"/>
      <c r="HYQ75" s="182"/>
      <c r="HYR75" s="182"/>
      <c r="HYS75" s="182"/>
      <c r="HYT75" s="182"/>
      <c r="HYU75" s="182"/>
      <c r="HYV75" s="182"/>
      <c r="HYW75" s="182"/>
      <c r="HYX75" s="182"/>
      <c r="HYY75" s="182"/>
      <c r="HYZ75" s="182"/>
      <c r="HZA75" s="182"/>
      <c r="HZB75" s="182"/>
      <c r="HZC75" s="182"/>
      <c r="HZD75" s="182"/>
      <c r="HZE75" s="182"/>
      <c r="HZF75" s="182"/>
      <c r="HZG75" s="182"/>
      <c r="HZH75" s="182"/>
      <c r="HZI75" s="182"/>
      <c r="HZJ75" s="182"/>
      <c r="HZK75" s="182"/>
      <c r="HZL75" s="182"/>
      <c r="HZM75" s="182"/>
      <c r="HZN75" s="182"/>
      <c r="HZO75" s="182"/>
      <c r="HZP75" s="182"/>
      <c r="HZQ75" s="182"/>
      <c r="HZR75" s="182"/>
      <c r="HZS75" s="182"/>
      <c r="HZT75" s="182"/>
      <c r="HZU75" s="182"/>
      <c r="HZV75" s="182"/>
      <c r="HZW75" s="182"/>
      <c r="HZX75" s="182"/>
      <c r="HZY75" s="182"/>
      <c r="HZZ75" s="182"/>
      <c r="IAA75" s="182"/>
      <c r="IAB75" s="182"/>
      <c r="IAC75" s="182"/>
      <c r="IAD75" s="182"/>
      <c r="IAE75" s="182"/>
      <c r="IAF75" s="182"/>
      <c r="IAG75" s="182"/>
      <c r="IAH75" s="182"/>
      <c r="IAI75" s="182"/>
      <c r="IAJ75" s="182"/>
      <c r="IAK75" s="182"/>
      <c r="IAL75" s="182"/>
      <c r="IAM75" s="182"/>
      <c r="IAN75" s="182"/>
      <c r="IAO75" s="182"/>
      <c r="IAP75" s="182"/>
      <c r="IAQ75" s="182"/>
      <c r="IAR75" s="182"/>
      <c r="IAS75" s="182"/>
      <c r="IAT75" s="182"/>
      <c r="IAU75" s="182"/>
      <c r="IAV75" s="182"/>
      <c r="IAW75" s="182"/>
      <c r="IAX75" s="182"/>
      <c r="IAY75" s="182"/>
      <c r="IAZ75" s="182"/>
      <c r="IBA75" s="182"/>
      <c r="IBB75" s="182"/>
      <c r="IBC75" s="182"/>
      <c r="IBD75" s="182"/>
      <c r="IBE75" s="182"/>
      <c r="IBF75" s="182"/>
      <c r="IBG75" s="182"/>
      <c r="IBH75" s="182"/>
      <c r="IBI75" s="182"/>
      <c r="IBJ75" s="182"/>
      <c r="IBK75" s="182"/>
      <c r="IBL75" s="182"/>
      <c r="IBM75" s="182"/>
      <c r="IBN75" s="182"/>
      <c r="IBO75" s="182"/>
      <c r="IBP75" s="182"/>
      <c r="IBQ75" s="182"/>
      <c r="IBR75" s="182"/>
      <c r="IBS75" s="182"/>
      <c r="IBT75" s="182"/>
      <c r="IBU75" s="182"/>
      <c r="IBV75" s="182"/>
      <c r="IBW75" s="182"/>
      <c r="IBX75" s="182"/>
      <c r="IBY75" s="182"/>
      <c r="IBZ75" s="182"/>
      <c r="ICA75" s="182"/>
      <c r="ICB75" s="182"/>
      <c r="ICC75" s="182"/>
      <c r="ICD75" s="182"/>
      <c r="ICE75" s="182"/>
      <c r="ICF75" s="182"/>
      <c r="ICG75" s="182"/>
      <c r="ICH75" s="182"/>
      <c r="ICI75" s="182"/>
      <c r="ICJ75" s="182"/>
      <c r="ICK75" s="182"/>
      <c r="ICL75" s="182"/>
      <c r="ICM75" s="182"/>
      <c r="ICN75" s="182"/>
      <c r="ICO75" s="182"/>
      <c r="ICP75" s="182"/>
      <c r="ICQ75" s="182"/>
      <c r="ICR75" s="182"/>
      <c r="ICS75" s="182"/>
      <c r="ICT75" s="182"/>
      <c r="ICU75" s="182"/>
      <c r="ICV75" s="182"/>
      <c r="ICW75" s="182"/>
      <c r="ICX75" s="182"/>
      <c r="ICY75" s="182"/>
      <c r="ICZ75" s="182"/>
      <c r="IDA75" s="182"/>
      <c r="IDB75" s="182"/>
      <c r="IDC75" s="182"/>
      <c r="IDD75" s="182"/>
      <c r="IDE75" s="182"/>
      <c r="IDF75" s="182"/>
      <c r="IDG75" s="182"/>
      <c r="IDH75" s="182"/>
      <c r="IDI75" s="182"/>
      <c r="IDJ75" s="182"/>
      <c r="IDK75" s="182"/>
      <c r="IDL75" s="182"/>
      <c r="IDM75" s="182"/>
      <c r="IDN75" s="182"/>
      <c r="IDO75" s="182"/>
      <c r="IDP75" s="182"/>
      <c r="IDQ75" s="182"/>
      <c r="IDR75" s="182"/>
      <c r="IDS75" s="182"/>
      <c r="IDT75" s="182"/>
      <c r="IDU75" s="182"/>
      <c r="IDV75" s="182"/>
      <c r="IDW75" s="182"/>
      <c r="IDX75" s="182"/>
      <c r="IDY75" s="182"/>
      <c r="IDZ75" s="182"/>
      <c r="IEA75" s="182"/>
      <c r="IEB75" s="182"/>
      <c r="IEC75" s="182"/>
      <c r="IED75" s="182"/>
      <c r="IEE75" s="182"/>
      <c r="IEF75" s="182"/>
      <c r="IEG75" s="182"/>
      <c r="IEH75" s="182"/>
      <c r="IEI75" s="182"/>
      <c r="IEJ75" s="182"/>
      <c r="IEK75" s="182"/>
      <c r="IEL75" s="182"/>
      <c r="IEM75" s="182"/>
      <c r="IEN75" s="182"/>
      <c r="IEO75" s="182"/>
      <c r="IEP75" s="182"/>
      <c r="IEQ75" s="182"/>
      <c r="IER75" s="182"/>
      <c r="IES75" s="182"/>
      <c r="IET75" s="182"/>
      <c r="IEU75" s="182"/>
      <c r="IEV75" s="182"/>
      <c r="IEW75" s="182"/>
      <c r="IEX75" s="182"/>
      <c r="IEY75" s="182"/>
      <c r="IEZ75" s="182"/>
      <c r="IFA75" s="182"/>
      <c r="IFB75" s="182"/>
      <c r="IFC75" s="182"/>
      <c r="IFD75" s="182"/>
      <c r="IFE75" s="182"/>
      <c r="IFF75" s="182"/>
      <c r="IFG75" s="182"/>
      <c r="IFH75" s="182"/>
      <c r="IFI75" s="182"/>
      <c r="IFJ75" s="182"/>
      <c r="IFK75" s="182"/>
      <c r="IFL75" s="182"/>
      <c r="IFM75" s="182"/>
      <c r="IFN75" s="182"/>
      <c r="IFO75" s="182"/>
      <c r="IFP75" s="182"/>
      <c r="IFQ75" s="182"/>
      <c r="IFR75" s="182"/>
      <c r="IFS75" s="182"/>
      <c r="IFT75" s="182"/>
      <c r="IFU75" s="182"/>
      <c r="IFV75" s="182"/>
      <c r="IFW75" s="182"/>
      <c r="IFX75" s="182"/>
      <c r="IFY75" s="182"/>
      <c r="IFZ75" s="182"/>
      <c r="IGA75" s="182"/>
      <c r="IGB75" s="182"/>
      <c r="IGC75" s="182"/>
      <c r="IGD75" s="182"/>
      <c r="IGE75" s="182"/>
      <c r="IGF75" s="182"/>
      <c r="IGG75" s="182"/>
      <c r="IGH75" s="182"/>
      <c r="IGI75" s="182"/>
      <c r="IGJ75" s="182"/>
      <c r="IGK75" s="182"/>
      <c r="IGL75" s="182"/>
      <c r="IGM75" s="182"/>
      <c r="IGN75" s="182"/>
      <c r="IGO75" s="182"/>
      <c r="IGP75" s="182"/>
      <c r="IGQ75" s="182"/>
      <c r="IGR75" s="182"/>
      <c r="IGS75" s="182"/>
      <c r="IGT75" s="182"/>
      <c r="IGU75" s="182"/>
      <c r="IGV75" s="182"/>
      <c r="IGW75" s="182"/>
      <c r="IGX75" s="182"/>
      <c r="IGY75" s="182"/>
      <c r="IGZ75" s="182"/>
      <c r="IHA75" s="182"/>
      <c r="IHB75" s="182"/>
      <c r="IHC75" s="182"/>
      <c r="IHD75" s="182"/>
      <c r="IHE75" s="182"/>
      <c r="IHF75" s="182"/>
      <c r="IHG75" s="182"/>
      <c r="IHH75" s="182"/>
      <c r="IHI75" s="182"/>
      <c r="IHJ75" s="182"/>
      <c r="IHK75" s="182"/>
      <c r="IHL75" s="182"/>
      <c r="IHM75" s="182"/>
      <c r="IHN75" s="182"/>
      <c r="IHO75" s="182"/>
      <c r="IHP75" s="182"/>
      <c r="IHQ75" s="182"/>
      <c r="IHR75" s="182"/>
      <c r="IHS75" s="182"/>
      <c r="IHT75" s="182"/>
      <c r="IHU75" s="182"/>
      <c r="IHV75" s="182"/>
      <c r="IHW75" s="182"/>
      <c r="IHX75" s="182"/>
      <c r="IHY75" s="182"/>
      <c r="IHZ75" s="182"/>
      <c r="IIA75" s="182"/>
      <c r="IIB75" s="182"/>
      <c r="IIC75" s="182"/>
      <c r="IID75" s="182"/>
      <c r="IIE75" s="182"/>
      <c r="IIF75" s="182"/>
      <c r="IIG75" s="182"/>
      <c r="IIH75" s="182"/>
      <c r="III75" s="182"/>
      <c r="IIJ75" s="182"/>
      <c r="IIK75" s="182"/>
      <c r="IIL75" s="182"/>
      <c r="IIM75" s="182"/>
      <c r="IIN75" s="182"/>
      <c r="IIO75" s="182"/>
      <c r="IIP75" s="182"/>
      <c r="IIQ75" s="182"/>
      <c r="IIR75" s="182"/>
      <c r="IIS75" s="182"/>
      <c r="IIT75" s="182"/>
      <c r="IIU75" s="182"/>
      <c r="IIV75" s="182"/>
      <c r="IIW75" s="182"/>
      <c r="IIX75" s="182"/>
      <c r="IIY75" s="182"/>
      <c r="IIZ75" s="182"/>
      <c r="IJA75" s="182"/>
      <c r="IJB75" s="182"/>
      <c r="IJC75" s="182"/>
      <c r="IJD75" s="182"/>
      <c r="IJE75" s="182"/>
      <c r="IJF75" s="182"/>
      <c r="IJG75" s="182"/>
      <c r="IJH75" s="182"/>
      <c r="IJI75" s="182"/>
      <c r="IJJ75" s="182"/>
      <c r="IJK75" s="182"/>
      <c r="IJL75" s="182"/>
      <c r="IJM75" s="182"/>
      <c r="IJN75" s="182"/>
      <c r="IJO75" s="182"/>
      <c r="IJP75" s="182"/>
      <c r="IJQ75" s="182"/>
      <c r="IJR75" s="182"/>
      <c r="IJS75" s="182"/>
      <c r="IJT75" s="182"/>
      <c r="IJU75" s="182"/>
      <c r="IJV75" s="182"/>
      <c r="IJW75" s="182"/>
      <c r="IJX75" s="182"/>
      <c r="IJY75" s="182"/>
      <c r="IJZ75" s="182"/>
      <c r="IKA75" s="182"/>
      <c r="IKB75" s="182"/>
      <c r="IKC75" s="182"/>
      <c r="IKD75" s="182"/>
      <c r="IKE75" s="182"/>
      <c r="IKF75" s="182"/>
      <c r="IKG75" s="182"/>
      <c r="IKH75" s="182"/>
      <c r="IKI75" s="182"/>
      <c r="IKJ75" s="182"/>
      <c r="IKK75" s="182"/>
      <c r="IKL75" s="182"/>
      <c r="IKM75" s="182"/>
      <c r="IKN75" s="182"/>
      <c r="IKO75" s="182"/>
      <c r="IKP75" s="182"/>
      <c r="IKQ75" s="182"/>
      <c r="IKR75" s="182"/>
      <c r="IKS75" s="182"/>
      <c r="IKT75" s="182"/>
      <c r="IKU75" s="182"/>
      <c r="IKV75" s="182"/>
      <c r="IKW75" s="182"/>
      <c r="IKX75" s="182"/>
      <c r="IKY75" s="182"/>
      <c r="IKZ75" s="182"/>
      <c r="ILA75" s="182"/>
      <c r="ILB75" s="182"/>
      <c r="ILC75" s="182"/>
      <c r="ILD75" s="182"/>
      <c r="ILE75" s="182"/>
      <c r="ILF75" s="182"/>
      <c r="ILG75" s="182"/>
      <c r="ILH75" s="182"/>
      <c r="ILI75" s="182"/>
      <c r="ILJ75" s="182"/>
      <c r="ILK75" s="182"/>
      <c r="ILL75" s="182"/>
      <c r="ILM75" s="182"/>
      <c r="ILN75" s="182"/>
      <c r="ILO75" s="182"/>
      <c r="ILP75" s="182"/>
      <c r="ILQ75" s="182"/>
      <c r="ILR75" s="182"/>
      <c r="ILS75" s="182"/>
      <c r="ILT75" s="182"/>
      <c r="ILU75" s="182"/>
      <c r="ILV75" s="182"/>
      <c r="ILW75" s="182"/>
      <c r="ILX75" s="182"/>
      <c r="ILY75" s="182"/>
      <c r="ILZ75" s="182"/>
      <c r="IMA75" s="182"/>
      <c r="IMB75" s="182"/>
      <c r="IMC75" s="182"/>
      <c r="IMD75" s="182"/>
      <c r="IME75" s="182"/>
      <c r="IMF75" s="182"/>
      <c r="IMG75" s="182"/>
      <c r="IMH75" s="182"/>
      <c r="IMI75" s="182"/>
      <c r="IMJ75" s="182"/>
      <c r="IMK75" s="182"/>
      <c r="IML75" s="182"/>
      <c r="IMM75" s="182"/>
      <c r="IMN75" s="182"/>
      <c r="IMO75" s="182"/>
      <c r="IMP75" s="182"/>
      <c r="IMQ75" s="182"/>
      <c r="IMR75" s="182"/>
      <c r="IMS75" s="182"/>
      <c r="IMT75" s="182"/>
      <c r="IMU75" s="182"/>
      <c r="IMV75" s="182"/>
      <c r="IMW75" s="182"/>
      <c r="IMX75" s="182"/>
      <c r="IMY75" s="182"/>
      <c r="IMZ75" s="182"/>
      <c r="INA75" s="182"/>
      <c r="INB75" s="182"/>
      <c r="INC75" s="182"/>
      <c r="IND75" s="182"/>
      <c r="INE75" s="182"/>
      <c r="INF75" s="182"/>
      <c r="ING75" s="182"/>
      <c r="INH75" s="182"/>
      <c r="INI75" s="182"/>
      <c r="INJ75" s="182"/>
      <c r="INK75" s="182"/>
      <c r="INL75" s="182"/>
      <c r="INM75" s="182"/>
      <c r="INN75" s="182"/>
      <c r="INO75" s="182"/>
      <c r="INP75" s="182"/>
      <c r="INQ75" s="182"/>
      <c r="INR75" s="182"/>
      <c r="INS75" s="182"/>
      <c r="INT75" s="182"/>
      <c r="INU75" s="182"/>
      <c r="INV75" s="182"/>
      <c r="INW75" s="182"/>
      <c r="INX75" s="182"/>
      <c r="INY75" s="182"/>
      <c r="INZ75" s="182"/>
      <c r="IOA75" s="182"/>
      <c r="IOB75" s="182"/>
      <c r="IOC75" s="182"/>
      <c r="IOD75" s="182"/>
      <c r="IOE75" s="182"/>
      <c r="IOF75" s="182"/>
      <c r="IOG75" s="182"/>
      <c r="IOH75" s="182"/>
      <c r="IOI75" s="182"/>
      <c r="IOJ75" s="182"/>
      <c r="IOK75" s="182"/>
      <c r="IOL75" s="182"/>
      <c r="IOM75" s="182"/>
      <c r="ION75" s="182"/>
      <c r="IOO75" s="182"/>
      <c r="IOP75" s="182"/>
      <c r="IOQ75" s="182"/>
      <c r="IOR75" s="182"/>
      <c r="IOS75" s="182"/>
      <c r="IOT75" s="182"/>
      <c r="IOU75" s="182"/>
      <c r="IOV75" s="182"/>
      <c r="IOW75" s="182"/>
      <c r="IOX75" s="182"/>
      <c r="IOY75" s="182"/>
      <c r="IOZ75" s="182"/>
      <c r="IPA75" s="182"/>
      <c r="IPB75" s="182"/>
      <c r="IPC75" s="182"/>
      <c r="IPD75" s="182"/>
      <c r="IPE75" s="182"/>
      <c r="IPF75" s="182"/>
      <c r="IPG75" s="182"/>
      <c r="IPH75" s="182"/>
      <c r="IPI75" s="182"/>
      <c r="IPJ75" s="182"/>
      <c r="IPK75" s="182"/>
      <c r="IPL75" s="182"/>
      <c r="IPM75" s="182"/>
      <c r="IPN75" s="182"/>
      <c r="IPO75" s="182"/>
      <c r="IPP75" s="182"/>
      <c r="IPQ75" s="182"/>
      <c r="IPR75" s="182"/>
      <c r="IPS75" s="182"/>
      <c r="IPT75" s="182"/>
      <c r="IPU75" s="182"/>
      <c r="IPV75" s="182"/>
      <c r="IPW75" s="182"/>
      <c r="IPX75" s="182"/>
      <c r="IPY75" s="182"/>
      <c r="IPZ75" s="182"/>
      <c r="IQA75" s="182"/>
      <c r="IQB75" s="182"/>
      <c r="IQC75" s="182"/>
      <c r="IQD75" s="182"/>
      <c r="IQE75" s="182"/>
      <c r="IQF75" s="182"/>
      <c r="IQG75" s="182"/>
      <c r="IQH75" s="182"/>
      <c r="IQI75" s="182"/>
      <c r="IQJ75" s="182"/>
      <c r="IQK75" s="182"/>
      <c r="IQL75" s="182"/>
      <c r="IQM75" s="182"/>
      <c r="IQN75" s="182"/>
      <c r="IQO75" s="182"/>
      <c r="IQP75" s="182"/>
      <c r="IQQ75" s="182"/>
      <c r="IQR75" s="182"/>
      <c r="IQS75" s="182"/>
      <c r="IQT75" s="182"/>
      <c r="IQU75" s="182"/>
      <c r="IQV75" s="182"/>
      <c r="IQW75" s="182"/>
      <c r="IQX75" s="182"/>
      <c r="IQY75" s="182"/>
      <c r="IQZ75" s="182"/>
      <c r="IRA75" s="182"/>
      <c r="IRB75" s="182"/>
      <c r="IRC75" s="182"/>
      <c r="IRD75" s="182"/>
      <c r="IRE75" s="182"/>
      <c r="IRF75" s="182"/>
      <c r="IRG75" s="182"/>
      <c r="IRH75" s="182"/>
      <c r="IRI75" s="182"/>
      <c r="IRJ75" s="182"/>
      <c r="IRK75" s="182"/>
      <c r="IRL75" s="182"/>
      <c r="IRM75" s="182"/>
      <c r="IRN75" s="182"/>
      <c r="IRO75" s="182"/>
      <c r="IRP75" s="182"/>
      <c r="IRQ75" s="182"/>
      <c r="IRR75" s="182"/>
      <c r="IRS75" s="182"/>
      <c r="IRT75" s="182"/>
      <c r="IRU75" s="182"/>
      <c r="IRV75" s="182"/>
      <c r="IRW75" s="182"/>
      <c r="IRX75" s="182"/>
      <c r="IRY75" s="182"/>
      <c r="IRZ75" s="182"/>
      <c r="ISA75" s="182"/>
      <c r="ISB75" s="182"/>
      <c r="ISC75" s="182"/>
      <c r="ISD75" s="182"/>
      <c r="ISE75" s="182"/>
      <c r="ISF75" s="182"/>
      <c r="ISG75" s="182"/>
      <c r="ISH75" s="182"/>
      <c r="ISI75" s="182"/>
      <c r="ISJ75" s="182"/>
      <c r="ISK75" s="182"/>
      <c r="ISL75" s="182"/>
      <c r="ISM75" s="182"/>
      <c r="ISN75" s="182"/>
      <c r="ISO75" s="182"/>
      <c r="ISP75" s="182"/>
      <c r="ISQ75" s="182"/>
      <c r="ISR75" s="182"/>
      <c r="ISS75" s="182"/>
      <c r="IST75" s="182"/>
      <c r="ISU75" s="182"/>
      <c r="ISV75" s="182"/>
      <c r="ISW75" s="182"/>
      <c r="ISX75" s="182"/>
      <c r="ISY75" s="182"/>
      <c r="ISZ75" s="182"/>
      <c r="ITA75" s="182"/>
      <c r="ITB75" s="182"/>
      <c r="ITC75" s="182"/>
      <c r="ITD75" s="182"/>
      <c r="ITE75" s="182"/>
      <c r="ITF75" s="182"/>
      <c r="ITG75" s="182"/>
      <c r="ITH75" s="182"/>
      <c r="ITI75" s="182"/>
      <c r="ITJ75" s="182"/>
      <c r="ITK75" s="182"/>
      <c r="ITL75" s="182"/>
      <c r="ITM75" s="182"/>
      <c r="ITN75" s="182"/>
      <c r="ITO75" s="182"/>
      <c r="ITP75" s="182"/>
      <c r="ITQ75" s="182"/>
      <c r="ITR75" s="182"/>
      <c r="ITS75" s="182"/>
      <c r="ITT75" s="182"/>
      <c r="ITU75" s="182"/>
      <c r="ITV75" s="182"/>
      <c r="ITW75" s="182"/>
      <c r="ITX75" s="182"/>
      <c r="ITY75" s="182"/>
      <c r="ITZ75" s="182"/>
      <c r="IUA75" s="182"/>
      <c r="IUB75" s="182"/>
      <c r="IUC75" s="182"/>
      <c r="IUD75" s="182"/>
      <c r="IUE75" s="182"/>
      <c r="IUF75" s="182"/>
      <c r="IUG75" s="182"/>
      <c r="IUH75" s="182"/>
      <c r="IUI75" s="182"/>
      <c r="IUJ75" s="182"/>
      <c r="IUK75" s="182"/>
      <c r="IUL75" s="182"/>
      <c r="IUM75" s="182"/>
      <c r="IUN75" s="182"/>
      <c r="IUO75" s="182"/>
      <c r="IUP75" s="182"/>
      <c r="IUQ75" s="182"/>
      <c r="IUR75" s="182"/>
      <c r="IUS75" s="182"/>
      <c r="IUT75" s="182"/>
      <c r="IUU75" s="182"/>
      <c r="IUV75" s="182"/>
      <c r="IUW75" s="182"/>
      <c r="IUX75" s="182"/>
      <c r="IUY75" s="182"/>
      <c r="IUZ75" s="182"/>
      <c r="IVA75" s="182"/>
      <c r="IVB75" s="182"/>
      <c r="IVC75" s="182"/>
      <c r="IVD75" s="182"/>
      <c r="IVE75" s="182"/>
      <c r="IVF75" s="182"/>
      <c r="IVG75" s="182"/>
      <c r="IVH75" s="182"/>
      <c r="IVI75" s="182"/>
      <c r="IVJ75" s="182"/>
      <c r="IVK75" s="182"/>
      <c r="IVL75" s="182"/>
      <c r="IVM75" s="182"/>
      <c r="IVN75" s="182"/>
      <c r="IVO75" s="182"/>
      <c r="IVP75" s="182"/>
      <c r="IVQ75" s="182"/>
      <c r="IVR75" s="182"/>
      <c r="IVS75" s="182"/>
      <c r="IVT75" s="182"/>
      <c r="IVU75" s="182"/>
      <c r="IVV75" s="182"/>
      <c r="IVW75" s="182"/>
      <c r="IVX75" s="182"/>
      <c r="IVY75" s="182"/>
      <c r="IVZ75" s="182"/>
      <c r="IWA75" s="182"/>
      <c r="IWB75" s="182"/>
      <c r="IWC75" s="182"/>
      <c r="IWD75" s="182"/>
      <c r="IWE75" s="182"/>
      <c r="IWF75" s="182"/>
      <c r="IWG75" s="182"/>
      <c r="IWH75" s="182"/>
      <c r="IWI75" s="182"/>
      <c r="IWJ75" s="182"/>
      <c r="IWK75" s="182"/>
      <c r="IWL75" s="182"/>
      <c r="IWM75" s="182"/>
      <c r="IWN75" s="182"/>
      <c r="IWO75" s="182"/>
      <c r="IWP75" s="182"/>
      <c r="IWQ75" s="182"/>
      <c r="IWR75" s="182"/>
      <c r="IWS75" s="182"/>
      <c r="IWT75" s="182"/>
      <c r="IWU75" s="182"/>
      <c r="IWV75" s="182"/>
      <c r="IWW75" s="182"/>
      <c r="IWX75" s="182"/>
      <c r="IWY75" s="182"/>
      <c r="IWZ75" s="182"/>
      <c r="IXA75" s="182"/>
      <c r="IXB75" s="182"/>
      <c r="IXC75" s="182"/>
      <c r="IXD75" s="182"/>
      <c r="IXE75" s="182"/>
      <c r="IXF75" s="182"/>
      <c r="IXG75" s="182"/>
      <c r="IXH75" s="182"/>
      <c r="IXI75" s="182"/>
      <c r="IXJ75" s="182"/>
      <c r="IXK75" s="182"/>
      <c r="IXL75" s="182"/>
      <c r="IXM75" s="182"/>
      <c r="IXN75" s="182"/>
      <c r="IXO75" s="182"/>
      <c r="IXP75" s="182"/>
      <c r="IXQ75" s="182"/>
      <c r="IXR75" s="182"/>
      <c r="IXS75" s="182"/>
      <c r="IXT75" s="182"/>
      <c r="IXU75" s="182"/>
      <c r="IXV75" s="182"/>
      <c r="IXW75" s="182"/>
      <c r="IXX75" s="182"/>
      <c r="IXY75" s="182"/>
      <c r="IXZ75" s="182"/>
      <c r="IYA75" s="182"/>
      <c r="IYB75" s="182"/>
      <c r="IYC75" s="182"/>
      <c r="IYD75" s="182"/>
      <c r="IYE75" s="182"/>
      <c r="IYF75" s="182"/>
      <c r="IYG75" s="182"/>
      <c r="IYH75" s="182"/>
      <c r="IYI75" s="182"/>
      <c r="IYJ75" s="182"/>
      <c r="IYK75" s="182"/>
      <c r="IYL75" s="182"/>
      <c r="IYM75" s="182"/>
      <c r="IYN75" s="182"/>
      <c r="IYO75" s="182"/>
      <c r="IYP75" s="182"/>
      <c r="IYQ75" s="182"/>
      <c r="IYR75" s="182"/>
      <c r="IYS75" s="182"/>
      <c r="IYT75" s="182"/>
      <c r="IYU75" s="182"/>
      <c r="IYV75" s="182"/>
      <c r="IYW75" s="182"/>
      <c r="IYX75" s="182"/>
      <c r="IYY75" s="182"/>
      <c r="IYZ75" s="182"/>
      <c r="IZA75" s="182"/>
      <c r="IZB75" s="182"/>
      <c r="IZC75" s="182"/>
      <c r="IZD75" s="182"/>
      <c r="IZE75" s="182"/>
      <c r="IZF75" s="182"/>
      <c r="IZG75" s="182"/>
      <c r="IZH75" s="182"/>
      <c r="IZI75" s="182"/>
      <c r="IZJ75" s="182"/>
      <c r="IZK75" s="182"/>
      <c r="IZL75" s="182"/>
      <c r="IZM75" s="182"/>
      <c r="IZN75" s="182"/>
      <c r="IZO75" s="182"/>
      <c r="IZP75" s="182"/>
      <c r="IZQ75" s="182"/>
      <c r="IZR75" s="182"/>
      <c r="IZS75" s="182"/>
      <c r="IZT75" s="182"/>
      <c r="IZU75" s="182"/>
      <c r="IZV75" s="182"/>
      <c r="IZW75" s="182"/>
      <c r="IZX75" s="182"/>
      <c r="IZY75" s="182"/>
      <c r="IZZ75" s="182"/>
      <c r="JAA75" s="182"/>
      <c r="JAB75" s="182"/>
      <c r="JAC75" s="182"/>
      <c r="JAD75" s="182"/>
      <c r="JAE75" s="182"/>
      <c r="JAF75" s="182"/>
      <c r="JAG75" s="182"/>
      <c r="JAH75" s="182"/>
      <c r="JAI75" s="182"/>
      <c r="JAJ75" s="182"/>
      <c r="JAK75" s="182"/>
      <c r="JAL75" s="182"/>
      <c r="JAM75" s="182"/>
      <c r="JAN75" s="182"/>
      <c r="JAO75" s="182"/>
      <c r="JAP75" s="182"/>
      <c r="JAQ75" s="182"/>
      <c r="JAR75" s="182"/>
      <c r="JAS75" s="182"/>
      <c r="JAT75" s="182"/>
      <c r="JAU75" s="182"/>
      <c r="JAV75" s="182"/>
      <c r="JAW75" s="182"/>
      <c r="JAX75" s="182"/>
      <c r="JAY75" s="182"/>
      <c r="JAZ75" s="182"/>
      <c r="JBA75" s="182"/>
      <c r="JBB75" s="182"/>
      <c r="JBC75" s="182"/>
      <c r="JBD75" s="182"/>
      <c r="JBE75" s="182"/>
      <c r="JBF75" s="182"/>
      <c r="JBG75" s="182"/>
      <c r="JBH75" s="182"/>
      <c r="JBI75" s="182"/>
      <c r="JBJ75" s="182"/>
      <c r="JBK75" s="182"/>
      <c r="JBL75" s="182"/>
      <c r="JBM75" s="182"/>
      <c r="JBN75" s="182"/>
      <c r="JBO75" s="182"/>
      <c r="JBP75" s="182"/>
      <c r="JBQ75" s="182"/>
      <c r="JBR75" s="182"/>
      <c r="JBS75" s="182"/>
      <c r="JBT75" s="182"/>
      <c r="JBU75" s="182"/>
      <c r="JBV75" s="182"/>
      <c r="JBW75" s="182"/>
      <c r="JBX75" s="182"/>
      <c r="JBY75" s="182"/>
      <c r="JBZ75" s="182"/>
      <c r="JCA75" s="182"/>
      <c r="JCB75" s="182"/>
      <c r="JCC75" s="182"/>
      <c r="JCD75" s="182"/>
      <c r="JCE75" s="182"/>
      <c r="JCF75" s="182"/>
      <c r="JCG75" s="182"/>
      <c r="JCH75" s="182"/>
      <c r="JCI75" s="182"/>
      <c r="JCJ75" s="182"/>
      <c r="JCK75" s="182"/>
      <c r="JCL75" s="182"/>
      <c r="JCM75" s="182"/>
      <c r="JCN75" s="182"/>
      <c r="JCO75" s="182"/>
      <c r="JCP75" s="182"/>
      <c r="JCQ75" s="182"/>
      <c r="JCR75" s="182"/>
      <c r="JCS75" s="182"/>
      <c r="JCT75" s="182"/>
      <c r="JCU75" s="182"/>
      <c r="JCV75" s="182"/>
      <c r="JCW75" s="182"/>
      <c r="JCX75" s="182"/>
      <c r="JCY75" s="182"/>
      <c r="JCZ75" s="182"/>
      <c r="JDA75" s="182"/>
      <c r="JDB75" s="182"/>
      <c r="JDC75" s="182"/>
      <c r="JDD75" s="182"/>
      <c r="JDE75" s="182"/>
      <c r="JDF75" s="182"/>
      <c r="JDG75" s="182"/>
      <c r="JDH75" s="182"/>
      <c r="JDI75" s="182"/>
      <c r="JDJ75" s="182"/>
      <c r="JDK75" s="182"/>
      <c r="JDL75" s="182"/>
      <c r="JDM75" s="182"/>
      <c r="JDN75" s="182"/>
      <c r="JDO75" s="182"/>
      <c r="JDP75" s="182"/>
      <c r="JDQ75" s="182"/>
      <c r="JDR75" s="182"/>
      <c r="JDS75" s="182"/>
      <c r="JDT75" s="182"/>
      <c r="JDU75" s="182"/>
      <c r="JDV75" s="182"/>
      <c r="JDW75" s="182"/>
      <c r="JDX75" s="182"/>
      <c r="JDY75" s="182"/>
      <c r="JDZ75" s="182"/>
      <c r="JEA75" s="182"/>
      <c r="JEB75" s="182"/>
      <c r="JEC75" s="182"/>
      <c r="JED75" s="182"/>
      <c r="JEE75" s="182"/>
      <c r="JEF75" s="182"/>
      <c r="JEG75" s="182"/>
      <c r="JEH75" s="182"/>
      <c r="JEI75" s="182"/>
      <c r="JEJ75" s="182"/>
      <c r="JEK75" s="182"/>
      <c r="JEL75" s="182"/>
      <c r="JEM75" s="182"/>
      <c r="JEN75" s="182"/>
      <c r="JEO75" s="182"/>
      <c r="JEP75" s="182"/>
      <c r="JEQ75" s="182"/>
      <c r="JER75" s="182"/>
      <c r="JES75" s="182"/>
      <c r="JET75" s="182"/>
      <c r="JEU75" s="182"/>
      <c r="JEV75" s="182"/>
      <c r="JEW75" s="182"/>
      <c r="JEX75" s="182"/>
      <c r="JEY75" s="182"/>
      <c r="JEZ75" s="182"/>
      <c r="JFA75" s="182"/>
      <c r="JFB75" s="182"/>
      <c r="JFC75" s="182"/>
      <c r="JFD75" s="182"/>
      <c r="JFE75" s="182"/>
      <c r="JFF75" s="182"/>
      <c r="JFG75" s="182"/>
      <c r="JFH75" s="182"/>
      <c r="JFI75" s="182"/>
      <c r="JFJ75" s="182"/>
      <c r="JFK75" s="182"/>
      <c r="JFL75" s="182"/>
      <c r="JFM75" s="182"/>
      <c r="JFN75" s="182"/>
      <c r="JFO75" s="182"/>
      <c r="JFP75" s="182"/>
      <c r="JFQ75" s="182"/>
      <c r="JFR75" s="182"/>
      <c r="JFS75" s="182"/>
      <c r="JFT75" s="182"/>
      <c r="JFU75" s="182"/>
      <c r="JFV75" s="182"/>
      <c r="JFW75" s="182"/>
      <c r="JFX75" s="182"/>
      <c r="JFY75" s="182"/>
      <c r="JFZ75" s="182"/>
      <c r="JGA75" s="182"/>
      <c r="JGB75" s="182"/>
      <c r="JGC75" s="182"/>
      <c r="JGD75" s="182"/>
      <c r="JGE75" s="182"/>
      <c r="JGF75" s="182"/>
      <c r="JGG75" s="182"/>
      <c r="JGH75" s="182"/>
      <c r="JGI75" s="182"/>
      <c r="JGJ75" s="182"/>
      <c r="JGK75" s="182"/>
      <c r="JGL75" s="182"/>
      <c r="JGM75" s="182"/>
      <c r="JGN75" s="182"/>
      <c r="JGO75" s="182"/>
      <c r="JGP75" s="182"/>
      <c r="JGQ75" s="182"/>
      <c r="JGR75" s="182"/>
      <c r="JGS75" s="182"/>
      <c r="JGT75" s="182"/>
      <c r="JGU75" s="182"/>
      <c r="JGV75" s="182"/>
      <c r="JGW75" s="182"/>
      <c r="JGX75" s="182"/>
      <c r="JGY75" s="182"/>
      <c r="JGZ75" s="182"/>
      <c r="JHA75" s="182"/>
      <c r="JHB75" s="182"/>
      <c r="JHC75" s="182"/>
      <c r="JHD75" s="182"/>
      <c r="JHE75" s="182"/>
      <c r="JHF75" s="182"/>
      <c r="JHG75" s="182"/>
      <c r="JHH75" s="182"/>
      <c r="JHI75" s="182"/>
      <c r="JHJ75" s="182"/>
      <c r="JHK75" s="182"/>
      <c r="JHL75" s="182"/>
      <c r="JHM75" s="182"/>
      <c r="JHN75" s="182"/>
      <c r="JHO75" s="182"/>
      <c r="JHP75" s="182"/>
      <c r="JHQ75" s="182"/>
      <c r="JHR75" s="182"/>
      <c r="JHS75" s="182"/>
      <c r="JHT75" s="182"/>
      <c r="JHU75" s="182"/>
      <c r="JHV75" s="182"/>
      <c r="JHW75" s="182"/>
      <c r="JHX75" s="182"/>
      <c r="JHY75" s="182"/>
      <c r="JHZ75" s="182"/>
      <c r="JIA75" s="182"/>
      <c r="JIB75" s="182"/>
      <c r="JIC75" s="182"/>
      <c r="JID75" s="182"/>
      <c r="JIE75" s="182"/>
      <c r="JIF75" s="182"/>
      <c r="JIG75" s="182"/>
      <c r="JIH75" s="182"/>
      <c r="JII75" s="182"/>
      <c r="JIJ75" s="182"/>
      <c r="JIK75" s="182"/>
      <c r="JIL75" s="182"/>
      <c r="JIM75" s="182"/>
      <c r="JIN75" s="182"/>
      <c r="JIO75" s="182"/>
      <c r="JIP75" s="182"/>
      <c r="JIQ75" s="182"/>
      <c r="JIR75" s="182"/>
      <c r="JIS75" s="182"/>
      <c r="JIT75" s="182"/>
      <c r="JIU75" s="182"/>
      <c r="JIV75" s="182"/>
      <c r="JIW75" s="182"/>
      <c r="JIX75" s="182"/>
      <c r="JIY75" s="182"/>
      <c r="JIZ75" s="182"/>
      <c r="JJA75" s="182"/>
      <c r="JJB75" s="182"/>
      <c r="JJC75" s="182"/>
      <c r="JJD75" s="182"/>
      <c r="JJE75" s="182"/>
      <c r="JJF75" s="182"/>
      <c r="JJG75" s="182"/>
      <c r="JJH75" s="182"/>
      <c r="JJI75" s="182"/>
      <c r="JJJ75" s="182"/>
      <c r="JJK75" s="182"/>
      <c r="JJL75" s="182"/>
      <c r="JJM75" s="182"/>
      <c r="JJN75" s="182"/>
      <c r="JJO75" s="182"/>
      <c r="JJP75" s="182"/>
      <c r="JJQ75" s="182"/>
      <c r="JJR75" s="182"/>
      <c r="JJS75" s="182"/>
      <c r="JJT75" s="182"/>
      <c r="JJU75" s="182"/>
      <c r="JJV75" s="182"/>
      <c r="JJW75" s="182"/>
      <c r="JJX75" s="182"/>
      <c r="JJY75" s="182"/>
      <c r="JJZ75" s="182"/>
      <c r="JKA75" s="182"/>
      <c r="JKB75" s="182"/>
      <c r="JKC75" s="182"/>
      <c r="JKD75" s="182"/>
      <c r="JKE75" s="182"/>
      <c r="JKF75" s="182"/>
      <c r="JKG75" s="182"/>
      <c r="JKH75" s="182"/>
      <c r="JKI75" s="182"/>
      <c r="JKJ75" s="182"/>
      <c r="JKK75" s="182"/>
      <c r="JKL75" s="182"/>
      <c r="JKM75" s="182"/>
      <c r="JKN75" s="182"/>
      <c r="JKO75" s="182"/>
      <c r="JKP75" s="182"/>
      <c r="JKQ75" s="182"/>
      <c r="JKR75" s="182"/>
      <c r="JKS75" s="182"/>
      <c r="JKT75" s="182"/>
      <c r="JKU75" s="182"/>
      <c r="JKV75" s="182"/>
      <c r="JKW75" s="182"/>
      <c r="JKX75" s="182"/>
      <c r="JKY75" s="182"/>
      <c r="JKZ75" s="182"/>
      <c r="JLA75" s="182"/>
      <c r="JLB75" s="182"/>
      <c r="JLC75" s="182"/>
      <c r="JLD75" s="182"/>
      <c r="JLE75" s="182"/>
      <c r="JLF75" s="182"/>
      <c r="JLG75" s="182"/>
      <c r="JLH75" s="182"/>
      <c r="JLI75" s="182"/>
      <c r="JLJ75" s="182"/>
      <c r="JLK75" s="182"/>
      <c r="JLL75" s="182"/>
      <c r="JLM75" s="182"/>
      <c r="JLN75" s="182"/>
      <c r="JLO75" s="182"/>
      <c r="JLP75" s="182"/>
      <c r="JLQ75" s="182"/>
      <c r="JLR75" s="182"/>
      <c r="JLS75" s="182"/>
      <c r="JLT75" s="182"/>
      <c r="JLU75" s="182"/>
      <c r="JLV75" s="182"/>
      <c r="JLW75" s="182"/>
      <c r="JLX75" s="182"/>
      <c r="JLY75" s="182"/>
      <c r="JLZ75" s="182"/>
      <c r="JMA75" s="182"/>
      <c r="JMB75" s="182"/>
      <c r="JMC75" s="182"/>
      <c r="JMD75" s="182"/>
      <c r="JME75" s="182"/>
      <c r="JMF75" s="182"/>
      <c r="JMG75" s="182"/>
      <c r="JMH75" s="182"/>
      <c r="JMI75" s="182"/>
      <c r="JMJ75" s="182"/>
      <c r="JMK75" s="182"/>
      <c r="JML75" s="182"/>
      <c r="JMM75" s="182"/>
      <c r="JMN75" s="182"/>
      <c r="JMO75" s="182"/>
      <c r="JMP75" s="182"/>
      <c r="JMQ75" s="182"/>
      <c r="JMR75" s="182"/>
      <c r="JMS75" s="182"/>
      <c r="JMT75" s="182"/>
      <c r="JMU75" s="182"/>
      <c r="JMV75" s="182"/>
      <c r="JMW75" s="182"/>
      <c r="JMX75" s="182"/>
      <c r="JMY75" s="182"/>
      <c r="JMZ75" s="182"/>
      <c r="JNA75" s="182"/>
      <c r="JNB75" s="182"/>
      <c r="JNC75" s="182"/>
      <c r="JND75" s="182"/>
      <c r="JNE75" s="182"/>
      <c r="JNF75" s="182"/>
      <c r="JNG75" s="182"/>
      <c r="JNH75" s="182"/>
      <c r="JNI75" s="182"/>
      <c r="JNJ75" s="182"/>
      <c r="JNK75" s="182"/>
      <c r="JNL75" s="182"/>
      <c r="JNM75" s="182"/>
      <c r="JNN75" s="182"/>
      <c r="JNO75" s="182"/>
      <c r="JNP75" s="182"/>
      <c r="JNQ75" s="182"/>
      <c r="JNR75" s="182"/>
      <c r="JNS75" s="182"/>
      <c r="JNT75" s="182"/>
      <c r="JNU75" s="182"/>
      <c r="JNV75" s="182"/>
      <c r="JNW75" s="182"/>
      <c r="JNX75" s="182"/>
      <c r="JNY75" s="182"/>
      <c r="JNZ75" s="182"/>
      <c r="JOA75" s="182"/>
      <c r="JOB75" s="182"/>
      <c r="JOC75" s="182"/>
      <c r="JOD75" s="182"/>
      <c r="JOE75" s="182"/>
      <c r="JOF75" s="182"/>
      <c r="JOG75" s="182"/>
      <c r="JOH75" s="182"/>
      <c r="JOI75" s="182"/>
      <c r="JOJ75" s="182"/>
      <c r="JOK75" s="182"/>
      <c r="JOL75" s="182"/>
      <c r="JOM75" s="182"/>
      <c r="JON75" s="182"/>
      <c r="JOO75" s="182"/>
      <c r="JOP75" s="182"/>
      <c r="JOQ75" s="182"/>
      <c r="JOR75" s="182"/>
      <c r="JOS75" s="182"/>
      <c r="JOT75" s="182"/>
      <c r="JOU75" s="182"/>
      <c r="JOV75" s="182"/>
      <c r="JOW75" s="182"/>
      <c r="JOX75" s="182"/>
      <c r="JOY75" s="182"/>
      <c r="JOZ75" s="182"/>
      <c r="JPA75" s="182"/>
      <c r="JPB75" s="182"/>
      <c r="JPC75" s="182"/>
      <c r="JPD75" s="182"/>
      <c r="JPE75" s="182"/>
      <c r="JPF75" s="182"/>
      <c r="JPG75" s="182"/>
      <c r="JPH75" s="182"/>
      <c r="JPI75" s="182"/>
      <c r="JPJ75" s="182"/>
      <c r="JPK75" s="182"/>
      <c r="JPL75" s="182"/>
      <c r="JPM75" s="182"/>
      <c r="JPN75" s="182"/>
      <c r="JPO75" s="182"/>
      <c r="JPP75" s="182"/>
      <c r="JPQ75" s="182"/>
      <c r="JPR75" s="182"/>
      <c r="JPS75" s="182"/>
      <c r="JPT75" s="182"/>
      <c r="JPU75" s="182"/>
      <c r="JPV75" s="182"/>
      <c r="JPW75" s="182"/>
      <c r="JPX75" s="182"/>
      <c r="JPY75" s="182"/>
      <c r="JPZ75" s="182"/>
      <c r="JQA75" s="182"/>
      <c r="JQB75" s="182"/>
      <c r="JQC75" s="182"/>
      <c r="JQD75" s="182"/>
      <c r="JQE75" s="182"/>
      <c r="JQF75" s="182"/>
      <c r="JQG75" s="182"/>
      <c r="JQH75" s="182"/>
      <c r="JQI75" s="182"/>
      <c r="JQJ75" s="182"/>
      <c r="JQK75" s="182"/>
      <c r="JQL75" s="182"/>
      <c r="JQM75" s="182"/>
      <c r="JQN75" s="182"/>
      <c r="JQO75" s="182"/>
      <c r="JQP75" s="182"/>
      <c r="JQQ75" s="182"/>
      <c r="JQR75" s="182"/>
      <c r="JQS75" s="182"/>
      <c r="JQT75" s="182"/>
      <c r="JQU75" s="182"/>
      <c r="JQV75" s="182"/>
      <c r="JQW75" s="182"/>
      <c r="JQX75" s="182"/>
      <c r="JQY75" s="182"/>
      <c r="JQZ75" s="182"/>
      <c r="JRA75" s="182"/>
      <c r="JRB75" s="182"/>
      <c r="JRC75" s="182"/>
      <c r="JRD75" s="182"/>
      <c r="JRE75" s="182"/>
      <c r="JRF75" s="182"/>
      <c r="JRG75" s="182"/>
      <c r="JRH75" s="182"/>
      <c r="JRI75" s="182"/>
      <c r="JRJ75" s="182"/>
      <c r="JRK75" s="182"/>
      <c r="JRL75" s="182"/>
      <c r="JRM75" s="182"/>
      <c r="JRN75" s="182"/>
      <c r="JRO75" s="182"/>
      <c r="JRP75" s="182"/>
      <c r="JRQ75" s="182"/>
      <c r="JRR75" s="182"/>
      <c r="JRS75" s="182"/>
      <c r="JRT75" s="182"/>
      <c r="JRU75" s="182"/>
      <c r="JRV75" s="182"/>
      <c r="JRW75" s="182"/>
      <c r="JRX75" s="182"/>
      <c r="JRY75" s="182"/>
      <c r="JRZ75" s="182"/>
      <c r="JSA75" s="182"/>
      <c r="JSB75" s="182"/>
      <c r="JSC75" s="182"/>
      <c r="JSD75" s="182"/>
      <c r="JSE75" s="182"/>
      <c r="JSF75" s="182"/>
      <c r="JSG75" s="182"/>
      <c r="JSH75" s="182"/>
      <c r="JSI75" s="182"/>
      <c r="JSJ75" s="182"/>
      <c r="JSK75" s="182"/>
      <c r="JSL75" s="182"/>
      <c r="JSM75" s="182"/>
      <c r="JSN75" s="182"/>
      <c r="JSO75" s="182"/>
      <c r="JSP75" s="182"/>
      <c r="JSQ75" s="182"/>
      <c r="JSR75" s="182"/>
      <c r="JSS75" s="182"/>
      <c r="JST75" s="182"/>
      <c r="JSU75" s="182"/>
      <c r="JSV75" s="182"/>
      <c r="JSW75" s="182"/>
      <c r="JSX75" s="182"/>
      <c r="JSY75" s="182"/>
      <c r="JSZ75" s="182"/>
      <c r="JTA75" s="182"/>
      <c r="JTB75" s="182"/>
      <c r="JTC75" s="182"/>
      <c r="JTD75" s="182"/>
      <c r="JTE75" s="182"/>
      <c r="JTF75" s="182"/>
      <c r="JTG75" s="182"/>
      <c r="JTH75" s="182"/>
      <c r="JTI75" s="182"/>
      <c r="JTJ75" s="182"/>
      <c r="JTK75" s="182"/>
      <c r="JTL75" s="182"/>
      <c r="JTM75" s="182"/>
      <c r="JTN75" s="182"/>
      <c r="JTO75" s="182"/>
      <c r="JTP75" s="182"/>
      <c r="JTQ75" s="182"/>
      <c r="JTR75" s="182"/>
      <c r="JTS75" s="182"/>
      <c r="JTT75" s="182"/>
      <c r="JTU75" s="182"/>
      <c r="JTV75" s="182"/>
      <c r="JTW75" s="182"/>
      <c r="JTX75" s="182"/>
      <c r="JTY75" s="182"/>
      <c r="JTZ75" s="182"/>
      <c r="JUA75" s="182"/>
      <c r="JUB75" s="182"/>
      <c r="JUC75" s="182"/>
      <c r="JUD75" s="182"/>
      <c r="JUE75" s="182"/>
      <c r="JUF75" s="182"/>
      <c r="JUG75" s="182"/>
      <c r="JUH75" s="182"/>
      <c r="JUI75" s="182"/>
      <c r="JUJ75" s="182"/>
      <c r="JUK75" s="182"/>
      <c r="JUL75" s="182"/>
      <c r="JUM75" s="182"/>
      <c r="JUN75" s="182"/>
      <c r="JUO75" s="182"/>
      <c r="JUP75" s="182"/>
      <c r="JUQ75" s="182"/>
      <c r="JUR75" s="182"/>
      <c r="JUS75" s="182"/>
      <c r="JUT75" s="182"/>
      <c r="JUU75" s="182"/>
      <c r="JUV75" s="182"/>
      <c r="JUW75" s="182"/>
      <c r="JUX75" s="182"/>
      <c r="JUY75" s="182"/>
      <c r="JUZ75" s="182"/>
      <c r="JVA75" s="182"/>
      <c r="JVB75" s="182"/>
      <c r="JVC75" s="182"/>
      <c r="JVD75" s="182"/>
      <c r="JVE75" s="182"/>
      <c r="JVF75" s="182"/>
      <c r="JVG75" s="182"/>
      <c r="JVH75" s="182"/>
      <c r="JVI75" s="182"/>
      <c r="JVJ75" s="182"/>
      <c r="JVK75" s="182"/>
      <c r="JVL75" s="182"/>
      <c r="JVM75" s="182"/>
      <c r="JVN75" s="182"/>
      <c r="JVO75" s="182"/>
      <c r="JVP75" s="182"/>
      <c r="JVQ75" s="182"/>
      <c r="JVR75" s="182"/>
      <c r="JVS75" s="182"/>
      <c r="JVT75" s="182"/>
      <c r="JVU75" s="182"/>
      <c r="JVV75" s="182"/>
      <c r="JVW75" s="182"/>
      <c r="JVX75" s="182"/>
      <c r="JVY75" s="182"/>
      <c r="JVZ75" s="182"/>
      <c r="JWA75" s="182"/>
      <c r="JWB75" s="182"/>
      <c r="JWC75" s="182"/>
      <c r="JWD75" s="182"/>
      <c r="JWE75" s="182"/>
      <c r="JWF75" s="182"/>
      <c r="JWG75" s="182"/>
      <c r="JWH75" s="182"/>
      <c r="JWI75" s="182"/>
      <c r="JWJ75" s="182"/>
      <c r="JWK75" s="182"/>
      <c r="JWL75" s="182"/>
      <c r="JWM75" s="182"/>
      <c r="JWN75" s="182"/>
      <c r="JWO75" s="182"/>
      <c r="JWP75" s="182"/>
      <c r="JWQ75" s="182"/>
      <c r="JWR75" s="182"/>
      <c r="JWS75" s="182"/>
      <c r="JWT75" s="182"/>
      <c r="JWU75" s="182"/>
      <c r="JWV75" s="182"/>
      <c r="JWW75" s="182"/>
      <c r="JWX75" s="182"/>
      <c r="JWY75" s="182"/>
      <c r="JWZ75" s="182"/>
      <c r="JXA75" s="182"/>
      <c r="JXB75" s="182"/>
      <c r="JXC75" s="182"/>
      <c r="JXD75" s="182"/>
      <c r="JXE75" s="182"/>
      <c r="JXF75" s="182"/>
      <c r="JXG75" s="182"/>
      <c r="JXH75" s="182"/>
      <c r="JXI75" s="182"/>
      <c r="JXJ75" s="182"/>
      <c r="JXK75" s="182"/>
      <c r="JXL75" s="182"/>
      <c r="JXM75" s="182"/>
      <c r="JXN75" s="182"/>
      <c r="JXO75" s="182"/>
      <c r="JXP75" s="182"/>
      <c r="JXQ75" s="182"/>
      <c r="JXR75" s="182"/>
      <c r="JXS75" s="182"/>
      <c r="JXT75" s="182"/>
      <c r="JXU75" s="182"/>
      <c r="JXV75" s="182"/>
      <c r="JXW75" s="182"/>
      <c r="JXX75" s="182"/>
      <c r="JXY75" s="182"/>
      <c r="JXZ75" s="182"/>
      <c r="JYA75" s="182"/>
      <c r="JYB75" s="182"/>
      <c r="JYC75" s="182"/>
      <c r="JYD75" s="182"/>
      <c r="JYE75" s="182"/>
      <c r="JYF75" s="182"/>
      <c r="JYG75" s="182"/>
      <c r="JYH75" s="182"/>
      <c r="JYI75" s="182"/>
      <c r="JYJ75" s="182"/>
      <c r="JYK75" s="182"/>
      <c r="JYL75" s="182"/>
      <c r="JYM75" s="182"/>
      <c r="JYN75" s="182"/>
      <c r="JYO75" s="182"/>
      <c r="JYP75" s="182"/>
      <c r="JYQ75" s="182"/>
      <c r="JYR75" s="182"/>
      <c r="JYS75" s="182"/>
      <c r="JYT75" s="182"/>
      <c r="JYU75" s="182"/>
      <c r="JYV75" s="182"/>
      <c r="JYW75" s="182"/>
      <c r="JYX75" s="182"/>
      <c r="JYY75" s="182"/>
      <c r="JYZ75" s="182"/>
      <c r="JZA75" s="182"/>
      <c r="JZB75" s="182"/>
      <c r="JZC75" s="182"/>
      <c r="JZD75" s="182"/>
      <c r="JZE75" s="182"/>
      <c r="JZF75" s="182"/>
      <c r="JZG75" s="182"/>
      <c r="JZH75" s="182"/>
      <c r="JZI75" s="182"/>
      <c r="JZJ75" s="182"/>
      <c r="JZK75" s="182"/>
      <c r="JZL75" s="182"/>
      <c r="JZM75" s="182"/>
      <c r="JZN75" s="182"/>
      <c r="JZO75" s="182"/>
      <c r="JZP75" s="182"/>
      <c r="JZQ75" s="182"/>
      <c r="JZR75" s="182"/>
      <c r="JZS75" s="182"/>
      <c r="JZT75" s="182"/>
      <c r="JZU75" s="182"/>
      <c r="JZV75" s="182"/>
      <c r="JZW75" s="182"/>
      <c r="JZX75" s="182"/>
      <c r="JZY75" s="182"/>
      <c r="JZZ75" s="182"/>
      <c r="KAA75" s="182"/>
      <c r="KAB75" s="182"/>
      <c r="KAC75" s="182"/>
      <c r="KAD75" s="182"/>
      <c r="KAE75" s="182"/>
      <c r="KAF75" s="182"/>
      <c r="KAG75" s="182"/>
      <c r="KAH75" s="182"/>
      <c r="KAI75" s="182"/>
      <c r="KAJ75" s="182"/>
      <c r="KAK75" s="182"/>
      <c r="KAL75" s="182"/>
      <c r="KAM75" s="182"/>
      <c r="KAN75" s="182"/>
      <c r="KAO75" s="182"/>
      <c r="KAP75" s="182"/>
      <c r="KAQ75" s="182"/>
      <c r="KAR75" s="182"/>
      <c r="KAS75" s="182"/>
      <c r="KAT75" s="182"/>
      <c r="KAU75" s="182"/>
      <c r="KAV75" s="182"/>
      <c r="KAW75" s="182"/>
      <c r="KAX75" s="182"/>
      <c r="KAY75" s="182"/>
      <c r="KAZ75" s="182"/>
      <c r="KBA75" s="182"/>
      <c r="KBB75" s="182"/>
      <c r="KBC75" s="182"/>
      <c r="KBD75" s="182"/>
      <c r="KBE75" s="182"/>
      <c r="KBF75" s="182"/>
      <c r="KBG75" s="182"/>
      <c r="KBH75" s="182"/>
      <c r="KBI75" s="182"/>
      <c r="KBJ75" s="182"/>
      <c r="KBK75" s="182"/>
      <c r="KBL75" s="182"/>
      <c r="KBM75" s="182"/>
      <c r="KBN75" s="182"/>
      <c r="KBO75" s="182"/>
      <c r="KBP75" s="182"/>
      <c r="KBQ75" s="182"/>
      <c r="KBR75" s="182"/>
      <c r="KBS75" s="182"/>
      <c r="KBT75" s="182"/>
      <c r="KBU75" s="182"/>
      <c r="KBV75" s="182"/>
      <c r="KBW75" s="182"/>
      <c r="KBX75" s="182"/>
      <c r="KBY75" s="182"/>
      <c r="KBZ75" s="182"/>
      <c r="KCA75" s="182"/>
      <c r="KCB75" s="182"/>
      <c r="KCC75" s="182"/>
      <c r="KCD75" s="182"/>
      <c r="KCE75" s="182"/>
      <c r="KCF75" s="182"/>
      <c r="KCG75" s="182"/>
      <c r="KCH75" s="182"/>
      <c r="KCI75" s="182"/>
      <c r="KCJ75" s="182"/>
      <c r="KCK75" s="182"/>
      <c r="KCL75" s="182"/>
      <c r="KCM75" s="182"/>
      <c r="KCN75" s="182"/>
      <c r="KCO75" s="182"/>
      <c r="KCP75" s="182"/>
      <c r="KCQ75" s="182"/>
      <c r="KCR75" s="182"/>
      <c r="KCS75" s="182"/>
      <c r="KCT75" s="182"/>
      <c r="KCU75" s="182"/>
      <c r="KCV75" s="182"/>
      <c r="KCW75" s="182"/>
      <c r="KCX75" s="182"/>
      <c r="KCY75" s="182"/>
      <c r="KCZ75" s="182"/>
      <c r="KDA75" s="182"/>
      <c r="KDB75" s="182"/>
      <c r="KDC75" s="182"/>
      <c r="KDD75" s="182"/>
      <c r="KDE75" s="182"/>
      <c r="KDF75" s="182"/>
      <c r="KDG75" s="182"/>
      <c r="KDH75" s="182"/>
      <c r="KDI75" s="182"/>
      <c r="KDJ75" s="182"/>
      <c r="KDK75" s="182"/>
      <c r="KDL75" s="182"/>
      <c r="KDM75" s="182"/>
      <c r="KDN75" s="182"/>
      <c r="KDO75" s="182"/>
      <c r="KDP75" s="182"/>
      <c r="KDQ75" s="182"/>
      <c r="KDR75" s="182"/>
      <c r="KDS75" s="182"/>
      <c r="KDT75" s="182"/>
      <c r="KDU75" s="182"/>
      <c r="KDV75" s="182"/>
      <c r="KDW75" s="182"/>
      <c r="KDX75" s="182"/>
      <c r="KDY75" s="182"/>
      <c r="KDZ75" s="182"/>
      <c r="KEA75" s="182"/>
      <c r="KEB75" s="182"/>
      <c r="KEC75" s="182"/>
      <c r="KED75" s="182"/>
      <c r="KEE75" s="182"/>
      <c r="KEF75" s="182"/>
      <c r="KEG75" s="182"/>
      <c r="KEH75" s="182"/>
      <c r="KEI75" s="182"/>
      <c r="KEJ75" s="182"/>
      <c r="KEK75" s="182"/>
      <c r="KEL75" s="182"/>
      <c r="KEM75" s="182"/>
      <c r="KEN75" s="182"/>
      <c r="KEO75" s="182"/>
      <c r="KEP75" s="182"/>
      <c r="KEQ75" s="182"/>
      <c r="KER75" s="182"/>
      <c r="KES75" s="182"/>
      <c r="KET75" s="182"/>
      <c r="KEU75" s="182"/>
      <c r="KEV75" s="182"/>
      <c r="KEW75" s="182"/>
      <c r="KEX75" s="182"/>
      <c r="KEY75" s="182"/>
      <c r="KEZ75" s="182"/>
      <c r="KFA75" s="182"/>
      <c r="KFB75" s="182"/>
      <c r="KFC75" s="182"/>
      <c r="KFD75" s="182"/>
      <c r="KFE75" s="182"/>
      <c r="KFF75" s="182"/>
      <c r="KFG75" s="182"/>
      <c r="KFH75" s="182"/>
      <c r="KFI75" s="182"/>
      <c r="KFJ75" s="182"/>
      <c r="KFK75" s="182"/>
      <c r="KFL75" s="182"/>
      <c r="KFM75" s="182"/>
      <c r="KFN75" s="182"/>
      <c r="KFO75" s="182"/>
      <c r="KFP75" s="182"/>
      <c r="KFQ75" s="182"/>
      <c r="KFR75" s="182"/>
      <c r="KFS75" s="182"/>
      <c r="KFT75" s="182"/>
      <c r="KFU75" s="182"/>
      <c r="KFV75" s="182"/>
      <c r="KFW75" s="182"/>
      <c r="KFX75" s="182"/>
      <c r="KFY75" s="182"/>
      <c r="KFZ75" s="182"/>
      <c r="KGA75" s="182"/>
      <c r="KGB75" s="182"/>
      <c r="KGC75" s="182"/>
      <c r="KGD75" s="182"/>
      <c r="KGE75" s="182"/>
      <c r="KGF75" s="182"/>
      <c r="KGG75" s="182"/>
      <c r="KGH75" s="182"/>
      <c r="KGI75" s="182"/>
      <c r="KGJ75" s="182"/>
      <c r="KGK75" s="182"/>
      <c r="KGL75" s="182"/>
      <c r="KGM75" s="182"/>
      <c r="KGN75" s="182"/>
      <c r="KGO75" s="182"/>
      <c r="KGP75" s="182"/>
      <c r="KGQ75" s="182"/>
      <c r="KGR75" s="182"/>
      <c r="KGS75" s="182"/>
      <c r="KGT75" s="182"/>
      <c r="KGU75" s="182"/>
      <c r="KGV75" s="182"/>
      <c r="KGW75" s="182"/>
      <c r="KGX75" s="182"/>
      <c r="KGY75" s="182"/>
      <c r="KGZ75" s="182"/>
      <c r="KHA75" s="182"/>
      <c r="KHB75" s="182"/>
      <c r="KHC75" s="182"/>
      <c r="KHD75" s="182"/>
      <c r="KHE75" s="182"/>
      <c r="KHF75" s="182"/>
      <c r="KHG75" s="182"/>
      <c r="KHH75" s="182"/>
      <c r="KHI75" s="182"/>
      <c r="KHJ75" s="182"/>
      <c r="KHK75" s="182"/>
      <c r="KHL75" s="182"/>
      <c r="KHM75" s="182"/>
      <c r="KHN75" s="182"/>
      <c r="KHO75" s="182"/>
      <c r="KHP75" s="182"/>
      <c r="KHQ75" s="182"/>
      <c r="KHR75" s="182"/>
      <c r="KHS75" s="182"/>
      <c r="KHT75" s="182"/>
      <c r="KHU75" s="182"/>
      <c r="KHV75" s="182"/>
      <c r="KHW75" s="182"/>
      <c r="KHX75" s="182"/>
      <c r="KHY75" s="182"/>
      <c r="KHZ75" s="182"/>
      <c r="KIA75" s="182"/>
      <c r="KIB75" s="182"/>
      <c r="KIC75" s="182"/>
      <c r="KID75" s="182"/>
      <c r="KIE75" s="182"/>
      <c r="KIF75" s="182"/>
      <c r="KIG75" s="182"/>
      <c r="KIH75" s="182"/>
      <c r="KII75" s="182"/>
      <c r="KIJ75" s="182"/>
      <c r="KIK75" s="182"/>
      <c r="KIL75" s="182"/>
      <c r="KIM75" s="182"/>
      <c r="KIN75" s="182"/>
      <c r="KIO75" s="182"/>
      <c r="KIP75" s="182"/>
      <c r="KIQ75" s="182"/>
      <c r="KIR75" s="182"/>
      <c r="KIS75" s="182"/>
      <c r="KIT75" s="182"/>
      <c r="KIU75" s="182"/>
      <c r="KIV75" s="182"/>
      <c r="KIW75" s="182"/>
      <c r="KIX75" s="182"/>
      <c r="KIY75" s="182"/>
      <c r="KIZ75" s="182"/>
      <c r="KJA75" s="182"/>
      <c r="KJB75" s="182"/>
      <c r="KJC75" s="182"/>
      <c r="KJD75" s="182"/>
      <c r="KJE75" s="182"/>
      <c r="KJF75" s="182"/>
      <c r="KJG75" s="182"/>
      <c r="KJH75" s="182"/>
      <c r="KJI75" s="182"/>
      <c r="KJJ75" s="182"/>
      <c r="KJK75" s="182"/>
      <c r="KJL75" s="182"/>
      <c r="KJM75" s="182"/>
      <c r="KJN75" s="182"/>
      <c r="KJO75" s="182"/>
      <c r="KJP75" s="182"/>
      <c r="KJQ75" s="182"/>
      <c r="KJR75" s="182"/>
      <c r="KJS75" s="182"/>
      <c r="KJT75" s="182"/>
      <c r="KJU75" s="182"/>
      <c r="KJV75" s="182"/>
      <c r="KJW75" s="182"/>
      <c r="KJX75" s="182"/>
      <c r="KJY75" s="182"/>
      <c r="KJZ75" s="182"/>
      <c r="KKA75" s="182"/>
      <c r="KKB75" s="182"/>
      <c r="KKC75" s="182"/>
      <c r="KKD75" s="182"/>
      <c r="KKE75" s="182"/>
      <c r="KKF75" s="182"/>
      <c r="KKG75" s="182"/>
      <c r="KKH75" s="182"/>
      <c r="KKI75" s="182"/>
      <c r="KKJ75" s="182"/>
      <c r="KKK75" s="182"/>
      <c r="KKL75" s="182"/>
      <c r="KKM75" s="182"/>
      <c r="KKN75" s="182"/>
      <c r="KKO75" s="182"/>
      <c r="KKP75" s="182"/>
      <c r="KKQ75" s="182"/>
      <c r="KKR75" s="182"/>
      <c r="KKS75" s="182"/>
      <c r="KKT75" s="182"/>
      <c r="KKU75" s="182"/>
      <c r="KKV75" s="182"/>
      <c r="KKW75" s="182"/>
      <c r="KKX75" s="182"/>
      <c r="KKY75" s="182"/>
      <c r="KKZ75" s="182"/>
      <c r="KLA75" s="182"/>
      <c r="KLB75" s="182"/>
      <c r="KLC75" s="182"/>
      <c r="KLD75" s="182"/>
      <c r="KLE75" s="182"/>
      <c r="KLF75" s="182"/>
      <c r="KLG75" s="182"/>
      <c r="KLH75" s="182"/>
      <c r="KLI75" s="182"/>
      <c r="KLJ75" s="182"/>
      <c r="KLK75" s="182"/>
      <c r="KLL75" s="182"/>
      <c r="KLM75" s="182"/>
      <c r="KLN75" s="182"/>
      <c r="KLO75" s="182"/>
      <c r="KLP75" s="182"/>
      <c r="KLQ75" s="182"/>
      <c r="KLR75" s="182"/>
      <c r="KLS75" s="182"/>
      <c r="KLT75" s="182"/>
      <c r="KLU75" s="182"/>
      <c r="KLV75" s="182"/>
      <c r="KLW75" s="182"/>
      <c r="KLX75" s="182"/>
      <c r="KLY75" s="182"/>
      <c r="KLZ75" s="182"/>
      <c r="KMA75" s="182"/>
      <c r="KMB75" s="182"/>
      <c r="KMC75" s="182"/>
      <c r="KMD75" s="182"/>
      <c r="KME75" s="182"/>
      <c r="KMF75" s="182"/>
      <c r="KMG75" s="182"/>
      <c r="KMH75" s="182"/>
      <c r="KMI75" s="182"/>
      <c r="KMJ75" s="182"/>
      <c r="KMK75" s="182"/>
      <c r="KML75" s="182"/>
      <c r="KMM75" s="182"/>
      <c r="KMN75" s="182"/>
      <c r="KMO75" s="182"/>
      <c r="KMP75" s="182"/>
      <c r="KMQ75" s="182"/>
      <c r="KMR75" s="182"/>
      <c r="KMS75" s="182"/>
      <c r="KMT75" s="182"/>
      <c r="KMU75" s="182"/>
      <c r="KMV75" s="182"/>
      <c r="KMW75" s="182"/>
      <c r="KMX75" s="182"/>
      <c r="KMY75" s="182"/>
      <c r="KMZ75" s="182"/>
      <c r="KNA75" s="182"/>
      <c r="KNB75" s="182"/>
      <c r="KNC75" s="182"/>
      <c r="KND75" s="182"/>
      <c r="KNE75" s="182"/>
      <c r="KNF75" s="182"/>
      <c r="KNG75" s="182"/>
      <c r="KNH75" s="182"/>
      <c r="KNI75" s="182"/>
      <c r="KNJ75" s="182"/>
      <c r="KNK75" s="182"/>
      <c r="KNL75" s="182"/>
      <c r="KNM75" s="182"/>
      <c r="KNN75" s="182"/>
      <c r="KNO75" s="182"/>
      <c r="KNP75" s="182"/>
      <c r="KNQ75" s="182"/>
      <c r="KNR75" s="182"/>
      <c r="KNS75" s="182"/>
      <c r="KNT75" s="182"/>
      <c r="KNU75" s="182"/>
      <c r="KNV75" s="182"/>
      <c r="KNW75" s="182"/>
      <c r="KNX75" s="182"/>
      <c r="KNY75" s="182"/>
      <c r="KNZ75" s="182"/>
      <c r="KOA75" s="182"/>
      <c r="KOB75" s="182"/>
      <c r="KOC75" s="182"/>
      <c r="KOD75" s="182"/>
      <c r="KOE75" s="182"/>
      <c r="KOF75" s="182"/>
      <c r="KOG75" s="182"/>
      <c r="KOH75" s="182"/>
      <c r="KOI75" s="182"/>
      <c r="KOJ75" s="182"/>
      <c r="KOK75" s="182"/>
      <c r="KOL75" s="182"/>
      <c r="KOM75" s="182"/>
      <c r="KON75" s="182"/>
      <c r="KOO75" s="182"/>
      <c r="KOP75" s="182"/>
      <c r="KOQ75" s="182"/>
      <c r="KOR75" s="182"/>
      <c r="KOS75" s="182"/>
      <c r="KOT75" s="182"/>
      <c r="KOU75" s="182"/>
      <c r="KOV75" s="182"/>
      <c r="KOW75" s="182"/>
      <c r="KOX75" s="182"/>
      <c r="KOY75" s="182"/>
      <c r="KOZ75" s="182"/>
      <c r="KPA75" s="182"/>
      <c r="KPB75" s="182"/>
      <c r="KPC75" s="182"/>
      <c r="KPD75" s="182"/>
      <c r="KPE75" s="182"/>
      <c r="KPF75" s="182"/>
      <c r="KPG75" s="182"/>
      <c r="KPH75" s="182"/>
      <c r="KPI75" s="182"/>
      <c r="KPJ75" s="182"/>
      <c r="KPK75" s="182"/>
      <c r="KPL75" s="182"/>
      <c r="KPM75" s="182"/>
      <c r="KPN75" s="182"/>
      <c r="KPO75" s="182"/>
      <c r="KPP75" s="182"/>
      <c r="KPQ75" s="182"/>
      <c r="KPR75" s="182"/>
      <c r="KPS75" s="182"/>
      <c r="KPT75" s="182"/>
      <c r="KPU75" s="182"/>
      <c r="KPV75" s="182"/>
      <c r="KPW75" s="182"/>
      <c r="KPX75" s="182"/>
      <c r="KPY75" s="182"/>
      <c r="KPZ75" s="182"/>
      <c r="KQA75" s="182"/>
      <c r="KQB75" s="182"/>
      <c r="KQC75" s="182"/>
      <c r="KQD75" s="182"/>
      <c r="KQE75" s="182"/>
      <c r="KQF75" s="182"/>
      <c r="KQG75" s="182"/>
      <c r="KQH75" s="182"/>
      <c r="KQI75" s="182"/>
      <c r="KQJ75" s="182"/>
      <c r="KQK75" s="182"/>
      <c r="KQL75" s="182"/>
      <c r="KQM75" s="182"/>
      <c r="KQN75" s="182"/>
      <c r="KQO75" s="182"/>
      <c r="KQP75" s="182"/>
      <c r="KQQ75" s="182"/>
      <c r="KQR75" s="182"/>
      <c r="KQS75" s="182"/>
      <c r="KQT75" s="182"/>
      <c r="KQU75" s="182"/>
      <c r="KQV75" s="182"/>
      <c r="KQW75" s="182"/>
      <c r="KQX75" s="182"/>
      <c r="KQY75" s="182"/>
      <c r="KQZ75" s="182"/>
      <c r="KRA75" s="182"/>
      <c r="KRB75" s="182"/>
      <c r="KRC75" s="182"/>
      <c r="KRD75" s="182"/>
      <c r="KRE75" s="182"/>
      <c r="KRF75" s="182"/>
      <c r="KRG75" s="182"/>
      <c r="KRH75" s="182"/>
      <c r="KRI75" s="182"/>
      <c r="KRJ75" s="182"/>
      <c r="KRK75" s="182"/>
      <c r="KRL75" s="182"/>
      <c r="KRM75" s="182"/>
      <c r="KRN75" s="182"/>
      <c r="KRO75" s="182"/>
      <c r="KRP75" s="182"/>
      <c r="KRQ75" s="182"/>
      <c r="KRR75" s="182"/>
      <c r="KRS75" s="182"/>
      <c r="KRT75" s="182"/>
      <c r="KRU75" s="182"/>
      <c r="KRV75" s="182"/>
      <c r="KRW75" s="182"/>
      <c r="KRX75" s="182"/>
      <c r="KRY75" s="182"/>
      <c r="KRZ75" s="182"/>
      <c r="KSA75" s="182"/>
      <c r="KSB75" s="182"/>
      <c r="KSC75" s="182"/>
      <c r="KSD75" s="182"/>
      <c r="KSE75" s="182"/>
      <c r="KSF75" s="182"/>
      <c r="KSG75" s="182"/>
      <c r="KSH75" s="182"/>
      <c r="KSI75" s="182"/>
      <c r="KSJ75" s="182"/>
      <c r="KSK75" s="182"/>
      <c r="KSL75" s="182"/>
      <c r="KSM75" s="182"/>
      <c r="KSN75" s="182"/>
      <c r="KSO75" s="182"/>
      <c r="KSP75" s="182"/>
      <c r="KSQ75" s="182"/>
      <c r="KSR75" s="182"/>
      <c r="KSS75" s="182"/>
      <c r="KST75" s="182"/>
      <c r="KSU75" s="182"/>
      <c r="KSV75" s="182"/>
      <c r="KSW75" s="182"/>
      <c r="KSX75" s="182"/>
      <c r="KSY75" s="182"/>
      <c r="KSZ75" s="182"/>
      <c r="KTA75" s="182"/>
      <c r="KTB75" s="182"/>
      <c r="KTC75" s="182"/>
      <c r="KTD75" s="182"/>
      <c r="KTE75" s="182"/>
      <c r="KTF75" s="182"/>
      <c r="KTG75" s="182"/>
      <c r="KTH75" s="182"/>
      <c r="KTI75" s="182"/>
      <c r="KTJ75" s="182"/>
      <c r="KTK75" s="182"/>
      <c r="KTL75" s="182"/>
      <c r="KTM75" s="182"/>
      <c r="KTN75" s="182"/>
      <c r="KTO75" s="182"/>
      <c r="KTP75" s="182"/>
      <c r="KTQ75" s="182"/>
      <c r="KTR75" s="182"/>
      <c r="KTS75" s="182"/>
      <c r="KTT75" s="182"/>
      <c r="KTU75" s="182"/>
      <c r="KTV75" s="182"/>
      <c r="KTW75" s="182"/>
      <c r="KTX75" s="182"/>
      <c r="KTY75" s="182"/>
      <c r="KTZ75" s="182"/>
      <c r="KUA75" s="182"/>
      <c r="KUB75" s="182"/>
      <c r="KUC75" s="182"/>
      <c r="KUD75" s="182"/>
      <c r="KUE75" s="182"/>
      <c r="KUF75" s="182"/>
      <c r="KUG75" s="182"/>
      <c r="KUH75" s="182"/>
      <c r="KUI75" s="182"/>
      <c r="KUJ75" s="182"/>
      <c r="KUK75" s="182"/>
      <c r="KUL75" s="182"/>
      <c r="KUM75" s="182"/>
      <c r="KUN75" s="182"/>
      <c r="KUO75" s="182"/>
      <c r="KUP75" s="182"/>
      <c r="KUQ75" s="182"/>
      <c r="KUR75" s="182"/>
      <c r="KUS75" s="182"/>
      <c r="KUT75" s="182"/>
      <c r="KUU75" s="182"/>
      <c r="KUV75" s="182"/>
      <c r="KUW75" s="182"/>
      <c r="KUX75" s="182"/>
      <c r="KUY75" s="182"/>
      <c r="KUZ75" s="182"/>
      <c r="KVA75" s="182"/>
      <c r="KVB75" s="182"/>
      <c r="KVC75" s="182"/>
      <c r="KVD75" s="182"/>
      <c r="KVE75" s="182"/>
      <c r="KVF75" s="182"/>
      <c r="KVG75" s="182"/>
      <c r="KVH75" s="182"/>
      <c r="KVI75" s="182"/>
      <c r="KVJ75" s="182"/>
      <c r="KVK75" s="182"/>
      <c r="KVL75" s="182"/>
      <c r="KVM75" s="182"/>
      <c r="KVN75" s="182"/>
      <c r="KVO75" s="182"/>
      <c r="KVP75" s="182"/>
      <c r="KVQ75" s="182"/>
      <c r="KVR75" s="182"/>
      <c r="KVS75" s="182"/>
      <c r="KVT75" s="182"/>
      <c r="KVU75" s="182"/>
      <c r="KVV75" s="182"/>
      <c r="KVW75" s="182"/>
      <c r="KVX75" s="182"/>
      <c r="KVY75" s="182"/>
      <c r="KVZ75" s="182"/>
      <c r="KWA75" s="182"/>
      <c r="KWB75" s="182"/>
      <c r="KWC75" s="182"/>
      <c r="KWD75" s="182"/>
      <c r="KWE75" s="182"/>
      <c r="KWF75" s="182"/>
      <c r="KWG75" s="182"/>
      <c r="KWH75" s="182"/>
      <c r="KWI75" s="182"/>
      <c r="KWJ75" s="182"/>
      <c r="KWK75" s="182"/>
      <c r="KWL75" s="182"/>
      <c r="KWM75" s="182"/>
      <c r="KWN75" s="182"/>
      <c r="KWO75" s="182"/>
      <c r="KWP75" s="182"/>
      <c r="KWQ75" s="182"/>
      <c r="KWR75" s="182"/>
      <c r="KWS75" s="182"/>
      <c r="KWT75" s="182"/>
      <c r="KWU75" s="182"/>
      <c r="KWV75" s="182"/>
      <c r="KWW75" s="182"/>
      <c r="KWX75" s="182"/>
      <c r="KWY75" s="182"/>
      <c r="KWZ75" s="182"/>
      <c r="KXA75" s="182"/>
      <c r="KXB75" s="182"/>
      <c r="KXC75" s="182"/>
      <c r="KXD75" s="182"/>
      <c r="KXE75" s="182"/>
      <c r="KXF75" s="182"/>
      <c r="KXG75" s="182"/>
      <c r="KXH75" s="182"/>
      <c r="KXI75" s="182"/>
      <c r="KXJ75" s="182"/>
      <c r="KXK75" s="182"/>
      <c r="KXL75" s="182"/>
      <c r="KXM75" s="182"/>
      <c r="KXN75" s="182"/>
      <c r="KXO75" s="182"/>
      <c r="KXP75" s="182"/>
      <c r="KXQ75" s="182"/>
      <c r="KXR75" s="182"/>
      <c r="KXS75" s="182"/>
      <c r="KXT75" s="182"/>
      <c r="KXU75" s="182"/>
      <c r="KXV75" s="182"/>
      <c r="KXW75" s="182"/>
      <c r="KXX75" s="182"/>
      <c r="KXY75" s="182"/>
      <c r="KXZ75" s="182"/>
      <c r="KYA75" s="182"/>
      <c r="KYB75" s="182"/>
      <c r="KYC75" s="182"/>
      <c r="KYD75" s="182"/>
      <c r="KYE75" s="182"/>
      <c r="KYF75" s="182"/>
      <c r="KYG75" s="182"/>
      <c r="KYH75" s="182"/>
      <c r="KYI75" s="182"/>
      <c r="KYJ75" s="182"/>
      <c r="KYK75" s="182"/>
      <c r="KYL75" s="182"/>
      <c r="KYM75" s="182"/>
      <c r="KYN75" s="182"/>
      <c r="KYO75" s="182"/>
      <c r="KYP75" s="182"/>
      <c r="KYQ75" s="182"/>
      <c r="KYR75" s="182"/>
      <c r="KYS75" s="182"/>
      <c r="KYT75" s="182"/>
      <c r="KYU75" s="182"/>
      <c r="KYV75" s="182"/>
      <c r="KYW75" s="182"/>
      <c r="KYX75" s="182"/>
      <c r="KYY75" s="182"/>
      <c r="KYZ75" s="182"/>
      <c r="KZA75" s="182"/>
      <c r="KZB75" s="182"/>
      <c r="KZC75" s="182"/>
      <c r="KZD75" s="182"/>
      <c r="KZE75" s="182"/>
      <c r="KZF75" s="182"/>
      <c r="KZG75" s="182"/>
      <c r="KZH75" s="182"/>
      <c r="KZI75" s="182"/>
      <c r="KZJ75" s="182"/>
      <c r="KZK75" s="182"/>
      <c r="KZL75" s="182"/>
      <c r="KZM75" s="182"/>
      <c r="KZN75" s="182"/>
      <c r="KZO75" s="182"/>
      <c r="KZP75" s="182"/>
      <c r="KZQ75" s="182"/>
      <c r="KZR75" s="182"/>
      <c r="KZS75" s="182"/>
      <c r="KZT75" s="182"/>
      <c r="KZU75" s="182"/>
      <c r="KZV75" s="182"/>
      <c r="KZW75" s="182"/>
      <c r="KZX75" s="182"/>
      <c r="KZY75" s="182"/>
      <c r="KZZ75" s="182"/>
      <c r="LAA75" s="182"/>
      <c r="LAB75" s="182"/>
      <c r="LAC75" s="182"/>
      <c r="LAD75" s="182"/>
      <c r="LAE75" s="182"/>
      <c r="LAF75" s="182"/>
      <c r="LAG75" s="182"/>
      <c r="LAH75" s="182"/>
      <c r="LAI75" s="182"/>
      <c r="LAJ75" s="182"/>
      <c r="LAK75" s="182"/>
      <c r="LAL75" s="182"/>
      <c r="LAM75" s="182"/>
      <c r="LAN75" s="182"/>
      <c r="LAO75" s="182"/>
      <c r="LAP75" s="182"/>
      <c r="LAQ75" s="182"/>
      <c r="LAR75" s="182"/>
      <c r="LAS75" s="182"/>
      <c r="LAT75" s="182"/>
      <c r="LAU75" s="182"/>
      <c r="LAV75" s="182"/>
      <c r="LAW75" s="182"/>
      <c r="LAX75" s="182"/>
      <c r="LAY75" s="182"/>
      <c r="LAZ75" s="182"/>
      <c r="LBA75" s="182"/>
      <c r="LBB75" s="182"/>
      <c r="LBC75" s="182"/>
      <c r="LBD75" s="182"/>
      <c r="LBE75" s="182"/>
      <c r="LBF75" s="182"/>
      <c r="LBG75" s="182"/>
      <c r="LBH75" s="182"/>
      <c r="LBI75" s="182"/>
      <c r="LBJ75" s="182"/>
      <c r="LBK75" s="182"/>
      <c r="LBL75" s="182"/>
      <c r="LBM75" s="182"/>
      <c r="LBN75" s="182"/>
      <c r="LBO75" s="182"/>
      <c r="LBP75" s="182"/>
      <c r="LBQ75" s="182"/>
      <c r="LBR75" s="182"/>
      <c r="LBS75" s="182"/>
      <c r="LBT75" s="182"/>
      <c r="LBU75" s="182"/>
      <c r="LBV75" s="182"/>
      <c r="LBW75" s="182"/>
      <c r="LBX75" s="182"/>
      <c r="LBY75" s="182"/>
      <c r="LBZ75" s="182"/>
      <c r="LCA75" s="182"/>
      <c r="LCB75" s="182"/>
      <c r="LCC75" s="182"/>
      <c r="LCD75" s="182"/>
      <c r="LCE75" s="182"/>
      <c r="LCF75" s="182"/>
      <c r="LCG75" s="182"/>
      <c r="LCH75" s="182"/>
      <c r="LCI75" s="182"/>
      <c r="LCJ75" s="182"/>
      <c r="LCK75" s="182"/>
      <c r="LCL75" s="182"/>
      <c r="LCM75" s="182"/>
      <c r="LCN75" s="182"/>
      <c r="LCO75" s="182"/>
      <c r="LCP75" s="182"/>
      <c r="LCQ75" s="182"/>
      <c r="LCR75" s="182"/>
      <c r="LCS75" s="182"/>
      <c r="LCT75" s="182"/>
      <c r="LCU75" s="182"/>
      <c r="LCV75" s="182"/>
      <c r="LCW75" s="182"/>
      <c r="LCX75" s="182"/>
      <c r="LCY75" s="182"/>
      <c r="LCZ75" s="182"/>
      <c r="LDA75" s="182"/>
      <c r="LDB75" s="182"/>
      <c r="LDC75" s="182"/>
      <c r="LDD75" s="182"/>
      <c r="LDE75" s="182"/>
      <c r="LDF75" s="182"/>
      <c r="LDG75" s="182"/>
      <c r="LDH75" s="182"/>
      <c r="LDI75" s="182"/>
      <c r="LDJ75" s="182"/>
      <c r="LDK75" s="182"/>
      <c r="LDL75" s="182"/>
      <c r="LDM75" s="182"/>
      <c r="LDN75" s="182"/>
      <c r="LDO75" s="182"/>
      <c r="LDP75" s="182"/>
      <c r="LDQ75" s="182"/>
      <c r="LDR75" s="182"/>
      <c r="LDS75" s="182"/>
      <c r="LDT75" s="182"/>
      <c r="LDU75" s="182"/>
      <c r="LDV75" s="182"/>
      <c r="LDW75" s="182"/>
      <c r="LDX75" s="182"/>
      <c r="LDY75" s="182"/>
      <c r="LDZ75" s="182"/>
      <c r="LEA75" s="182"/>
      <c r="LEB75" s="182"/>
      <c r="LEC75" s="182"/>
      <c r="LED75" s="182"/>
      <c r="LEE75" s="182"/>
      <c r="LEF75" s="182"/>
      <c r="LEG75" s="182"/>
      <c r="LEH75" s="182"/>
      <c r="LEI75" s="182"/>
      <c r="LEJ75" s="182"/>
      <c r="LEK75" s="182"/>
      <c r="LEL75" s="182"/>
      <c r="LEM75" s="182"/>
      <c r="LEN75" s="182"/>
      <c r="LEO75" s="182"/>
      <c r="LEP75" s="182"/>
      <c r="LEQ75" s="182"/>
      <c r="LER75" s="182"/>
      <c r="LES75" s="182"/>
      <c r="LET75" s="182"/>
      <c r="LEU75" s="182"/>
      <c r="LEV75" s="182"/>
      <c r="LEW75" s="182"/>
      <c r="LEX75" s="182"/>
      <c r="LEY75" s="182"/>
      <c r="LEZ75" s="182"/>
      <c r="LFA75" s="182"/>
      <c r="LFB75" s="182"/>
      <c r="LFC75" s="182"/>
      <c r="LFD75" s="182"/>
      <c r="LFE75" s="182"/>
      <c r="LFF75" s="182"/>
      <c r="LFG75" s="182"/>
      <c r="LFH75" s="182"/>
      <c r="LFI75" s="182"/>
      <c r="LFJ75" s="182"/>
      <c r="LFK75" s="182"/>
      <c r="LFL75" s="182"/>
      <c r="LFM75" s="182"/>
      <c r="LFN75" s="182"/>
      <c r="LFO75" s="182"/>
      <c r="LFP75" s="182"/>
      <c r="LFQ75" s="182"/>
      <c r="LFR75" s="182"/>
      <c r="LFS75" s="182"/>
      <c r="LFT75" s="182"/>
      <c r="LFU75" s="182"/>
      <c r="LFV75" s="182"/>
      <c r="LFW75" s="182"/>
      <c r="LFX75" s="182"/>
      <c r="LFY75" s="182"/>
      <c r="LFZ75" s="182"/>
      <c r="LGA75" s="182"/>
      <c r="LGB75" s="182"/>
      <c r="LGC75" s="182"/>
      <c r="LGD75" s="182"/>
      <c r="LGE75" s="182"/>
      <c r="LGF75" s="182"/>
      <c r="LGG75" s="182"/>
      <c r="LGH75" s="182"/>
      <c r="LGI75" s="182"/>
      <c r="LGJ75" s="182"/>
      <c r="LGK75" s="182"/>
      <c r="LGL75" s="182"/>
      <c r="LGM75" s="182"/>
      <c r="LGN75" s="182"/>
      <c r="LGO75" s="182"/>
      <c r="LGP75" s="182"/>
      <c r="LGQ75" s="182"/>
      <c r="LGR75" s="182"/>
      <c r="LGS75" s="182"/>
      <c r="LGT75" s="182"/>
      <c r="LGU75" s="182"/>
      <c r="LGV75" s="182"/>
      <c r="LGW75" s="182"/>
      <c r="LGX75" s="182"/>
      <c r="LGY75" s="182"/>
      <c r="LGZ75" s="182"/>
      <c r="LHA75" s="182"/>
      <c r="LHB75" s="182"/>
      <c r="LHC75" s="182"/>
      <c r="LHD75" s="182"/>
      <c r="LHE75" s="182"/>
      <c r="LHF75" s="182"/>
      <c r="LHG75" s="182"/>
      <c r="LHH75" s="182"/>
      <c r="LHI75" s="182"/>
      <c r="LHJ75" s="182"/>
      <c r="LHK75" s="182"/>
      <c r="LHL75" s="182"/>
      <c r="LHM75" s="182"/>
      <c r="LHN75" s="182"/>
      <c r="LHO75" s="182"/>
      <c r="LHP75" s="182"/>
      <c r="LHQ75" s="182"/>
      <c r="LHR75" s="182"/>
      <c r="LHS75" s="182"/>
      <c r="LHT75" s="182"/>
      <c r="LHU75" s="182"/>
      <c r="LHV75" s="182"/>
      <c r="LHW75" s="182"/>
      <c r="LHX75" s="182"/>
      <c r="LHY75" s="182"/>
      <c r="LHZ75" s="182"/>
      <c r="LIA75" s="182"/>
      <c r="LIB75" s="182"/>
      <c r="LIC75" s="182"/>
      <c r="LID75" s="182"/>
      <c r="LIE75" s="182"/>
      <c r="LIF75" s="182"/>
      <c r="LIG75" s="182"/>
      <c r="LIH75" s="182"/>
      <c r="LII75" s="182"/>
      <c r="LIJ75" s="182"/>
      <c r="LIK75" s="182"/>
      <c r="LIL75" s="182"/>
      <c r="LIM75" s="182"/>
      <c r="LIN75" s="182"/>
      <c r="LIO75" s="182"/>
      <c r="LIP75" s="182"/>
      <c r="LIQ75" s="182"/>
      <c r="LIR75" s="182"/>
      <c r="LIS75" s="182"/>
      <c r="LIT75" s="182"/>
      <c r="LIU75" s="182"/>
      <c r="LIV75" s="182"/>
      <c r="LIW75" s="182"/>
      <c r="LIX75" s="182"/>
      <c r="LIY75" s="182"/>
      <c r="LIZ75" s="182"/>
      <c r="LJA75" s="182"/>
      <c r="LJB75" s="182"/>
      <c r="LJC75" s="182"/>
      <c r="LJD75" s="182"/>
      <c r="LJE75" s="182"/>
      <c r="LJF75" s="182"/>
      <c r="LJG75" s="182"/>
      <c r="LJH75" s="182"/>
      <c r="LJI75" s="182"/>
      <c r="LJJ75" s="182"/>
      <c r="LJK75" s="182"/>
      <c r="LJL75" s="182"/>
      <c r="LJM75" s="182"/>
      <c r="LJN75" s="182"/>
      <c r="LJO75" s="182"/>
      <c r="LJP75" s="182"/>
      <c r="LJQ75" s="182"/>
      <c r="LJR75" s="182"/>
      <c r="LJS75" s="182"/>
      <c r="LJT75" s="182"/>
      <c r="LJU75" s="182"/>
      <c r="LJV75" s="182"/>
      <c r="LJW75" s="182"/>
      <c r="LJX75" s="182"/>
      <c r="LJY75" s="182"/>
      <c r="LJZ75" s="182"/>
      <c r="LKA75" s="182"/>
      <c r="LKB75" s="182"/>
      <c r="LKC75" s="182"/>
      <c r="LKD75" s="182"/>
      <c r="LKE75" s="182"/>
      <c r="LKF75" s="182"/>
      <c r="LKG75" s="182"/>
      <c r="LKH75" s="182"/>
      <c r="LKI75" s="182"/>
      <c r="LKJ75" s="182"/>
      <c r="LKK75" s="182"/>
      <c r="LKL75" s="182"/>
      <c r="LKM75" s="182"/>
      <c r="LKN75" s="182"/>
      <c r="LKO75" s="182"/>
      <c r="LKP75" s="182"/>
      <c r="LKQ75" s="182"/>
      <c r="LKR75" s="182"/>
      <c r="LKS75" s="182"/>
      <c r="LKT75" s="182"/>
      <c r="LKU75" s="182"/>
      <c r="LKV75" s="182"/>
      <c r="LKW75" s="182"/>
      <c r="LKX75" s="182"/>
      <c r="LKY75" s="182"/>
      <c r="LKZ75" s="182"/>
      <c r="LLA75" s="182"/>
      <c r="LLB75" s="182"/>
      <c r="LLC75" s="182"/>
      <c r="LLD75" s="182"/>
      <c r="LLE75" s="182"/>
      <c r="LLF75" s="182"/>
      <c r="LLG75" s="182"/>
      <c r="LLH75" s="182"/>
      <c r="LLI75" s="182"/>
      <c r="LLJ75" s="182"/>
      <c r="LLK75" s="182"/>
      <c r="LLL75" s="182"/>
      <c r="LLM75" s="182"/>
      <c r="LLN75" s="182"/>
      <c r="LLO75" s="182"/>
      <c r="LLP75" s="182"/>
      <c r="LLQ75" s="182"/>
      <c r="LLR75" s="182"/>
      <c r="LLS75" s="182"/>
      <c r="LLT75" s="182"/>
      <c r="LLU75" s="182"/>
      <c r="LLV75" s="182"/>
      <c r="LLW75" s="182"/>
      <c r="LLX75" s="182"/>
      <c r="LLY75" s="182"/>
      <c r="LLZ75" s="182"/>
      <c r="LMA75" s="182"/>
      <c r="LMB75" s="182"/>
      <c r="LMC75" s="182"/>
      <c r="LMD75" s="182"/>
      <c r="LME75" s="182"/>
      <c r="LMF75" s="182"/>
      <c r="LMG75" s="182"/>
      <c r="LMH75" s="182"/>
      <c r="LMI75" s="182"/>
      <c r="LMJ75" s="182"/>
      <c r="LMK75" s="182"/>
      <c r="LML75" s="182"/>
      <c r="LMM75" s="182"/>
      <c r="LMN75" s="182"/>
      <c r="LMO75" s="182"/>
      <c r="LMP75" s="182"/>
      <c r="LMQ75" s="182"/>
      <c r="LMR75" s="182"/>
      <c r="LMS75" s="182"/>
      <c r="LMT75" s="182"/>
      <c r="LMU75" s="182"/>
      <c r="LMV75" s="182"/>
      <c r="LMW75" s="182"/>
      <c r="LMX75" s="182"/>
      <c r="LMY75" s="182"/>
      <c r="LMZ75" s="182"/>
      <c r="LNA75" s="182"/>
      <c r="LNB75" s="182"/>
      <c r="LNC75" s="182"/>
      <c r="LND75" s="182"/>
      <c r="LNE75" s="182"/>
      <c r="LNF75" s="182"/>
      <c r="LNG75" s="182"/>
      <c r="LNH75" s="182"/>
      <c r="LNI75" s="182"/>
      <c r="LNJ75" s="182"/>
      <c r="LNK75" s="182"/>
      <c r="LNL75" s="182"/>
      <c r="LNM75" s="182"/>
      <c r="LNN75" s="182"/>
      <c r="LNO75" s="182"/>
      <c r="LNP75" s="182"/>
      <c r="LNQ75" s="182"/>
      <c r="LNR75" s="182"/>
      <c r="LNS75" s="182"/>
      <c r="LNT75" s="182"/>
      <c r="LNU75" s="182"/>
      <c r="LNV75" s="182"/>
      <c r="LNW75" s="182"/>
      <c r="LNX75" s="182"/>
      <c r="LNY75" s="182"/>
      <c r="LNZ75" s="182"/>
      <c r="LOA75" s="182"/>
      <c r="LOB75" s="182"/>
      <c r="LOC75" s="182"/>
      <c r="LOD75" s="182"/>
      <c r="LOE75" s="182"/>
      <c r="LOF75" s="182"/>
      <c r="LOG75" s="182"/>
      <c r="LOH75" s="182"/>
      <c r="LOI75" s="182"/>
      <c r="LOJ75" s="182"/>
      <c r="LOK75" s="182"/>
      <c r="LOL75" s="182"/>
      <c r="LOM75" s="182"/>
      <c r="LON75" s="182"/>
      <c r="LOO75" s="182"/>
      <c r="LOP75" s="182"/>
      <c r="LOQ75" s="182"/>
      <c r="LOR75" s="182"/>
      <c r="LOS75" s="182"/>
      <c r="LOT75" s="182"/>
      <c r="LOU75" s="182"/>
      <c r="LOV75" s="182"/>
      <c r="LOW75" s="182"/>
      <c r="LOX75" s="182"/>
      <c r="LOY75" s="182"/>
      <c r="LOZ75" s="182"/>
      <c r="LPA75" s="182"/>
      <c r="LPB75" s="182"/>
      <c r="LPC75" s="182"/>
      <c r="LPD75" s="182"/>
      <c r="LPE75" s="182"/>
      <c r="LPF75" s="182"/>
      <c r="LPG75" s="182"/>
      <c r="LPH75" s="182"/>
      <c r="LPI75" s="182"/>
      <c r="LPJ75" s="182"/>
      <c r="LPK75" s="182"/>
      <c r="LPL75" s="182"/>
      <c r="LPM75" s="182"/>
      <c r="LPN75" s="182"/>
      <c r="LPO75" s="182"/>
      <c r="LPP75" s="182"/>
      <c r="LPQ75" s="182"/>
      <c r="LPR75" s="182"/>
      <c r="LPS75" s="182"/>
      <c r="LPT75" s="182"/>
      <c r="LPU75" s="182"/>
      <c r="LPV75" s="182"/>
      <c r="LPW75" s="182"/>
      <c r="LPX75" s="182"/>
      <c r="LPY75" s="182"/>
      <c r="LPZ75" s="182"/>
      <c r="LQA75" s="182"/>
      <c r="LQB75" s="182"/>
      <c r="LQC75" s="182"/>
      <c r="LQD75" s="182"/>
      <c r="LQE75" s="182"/>
      <c r="LQF75" s="182"/>
      <c r="LQG75" s="182"/>
      <c r="LQH75" s="182"/>
      <c r="LQI75" s="182"/>
      <c r="LQJ75" s="182"/>
      <c r="LQK75" s="182"/>
      <c r="LQL75" s="182"/>
      <c r="LQM75" s="182"/>
      <c r="LQN75" s="182"/>
      <c r="LQO75" s="182"/>
      <c r="LQP75" s="182"/>
      <c r="LQQ75" s="182"/>
      <c r="LQR75" s="182"/>
      <c r="LQS75" s="182"/>
      <c r="LQT75" s="182"/>
      <c r="LQU75" s="182"/>
      <c r="LQV75" s="182"/>
      <c r="LQW75" s="182"/>
      <c r="LQX75" s="182"/>
      <c r="LQY75" s="182"/>
      <c r="LQZ75" s="182"/>
      <c r="LRA75" s="182"/>
      <c r="LRB75" s="182"/>
      <c r="LRC75" s="182"/>
      <c r="LRD75" s="182"/>
      <c r="LRE75" s="182"/>
      <c r="LRF75" s="182"/>
      <c r="LRG75" s="182"/>
      <c r="LRH75" s="182"/>
      <c r="LRI75" s="182"/>
      <c r="LRJ75" s="182"/>
      <c r="LRK75" s="182"/>
      <c r="LRL75" s="182"/>
      <c r="LRM75" s="182"/>
      <c r="LRN75" s="182"/>
      <c r="LRO75" s="182"/>
      <c r="LRP75" s="182"/>
      <c r="LRQ75" s="182"/>
      <c r="LRR75" s="182"/>
      <c r="LRS75" s="182"/>
      <c r="LRT75" s="182"/>
      <c r="LRU75" s="182"/>
      <c r="LRV75" s="182"/>
      <c r="LRW75" s="182"/>
      <c r="LRX75" s="182"/>
      <c r="LRY75" s="182"/>
      <c r="LRZ75" s="182"/>
      <c r="LSA75" s="182"/>
      <c r="LSB75" s="182"/>
      <c r="LSC75" s="182"/>
      <c r="LSD75" s="182"/>
      <c r="LSE75" s="182"/>
      <c r="LSF75" s="182"/>
      <c r="LSG75" s="182"/>
      <c r="LSH75" s="182"/>
      <c r="LSI75" s="182"/>
      <c r="LSJ75" s="182"/>
      <c r="LSK75" s="182"/>
      <c r="LSL75" s="182"/>
      <c r="LSM75" s="182"/>
      <c r="LSN75" s="182"/>
      <c r="LSO75" s="182"/>
      <c r="LSP75" s="182"/>
      <c r="LSQ75" s="182"/>
      <c r="LSR75" s="182"/>
      <c r="LSS75" s="182"/>
      <c r="LST75" s="182"/>
      <c r="LSU75" s="182"/>
      <c r="LSV75" s="182"/>
      <c r="LSW75" s="182"/>
      <c r="LSX75" s="182"/>
      <c r="LSY75" s="182"/>
      <c r="LSZ75" s="182"/>
      <c r="LTA75" s="182"/>
      <c r="LTB75" s="182"/>
      <c r="LTC75" s="182"/>
      <c r="LTD75" s="182"/>
      <c r="LTE75" s="182"/>
      <c r="LTF75" s="182"/>
      <c r="LTG75" s="182"/>
      <c r="LTH75" s="182"/>
      <c r="LTI75" s="182"/>
      <c r="LTJ75" s="182"/>
      <c r="LTK75" s="182"/>
      <c r="LTL75" s="182"/>
      <c r="LTM75" s="182"/>
      <c r="LTN75" s="182"/>
      <c r="LTO75" s="182"/>
      <c r="LTP75" s="182"/>
      <c r="LTQ75" s="182"/>
      <c r="LTR75" s="182"/>
      <c r="LTS75" s="182"/>
      <c r="LTT75" s="182"/>
      <c r="LTU75" s="182"/>
      <c r="LTV75" s="182"/>
      <c r="LTW75" s="182"/>
      <c r="LTX75" s="182"/>
      <c r="LTY75" s="182"/>
      <c r="LTZ75" s="182"/>
      <c r="LUA75" s="182"/>
      <c r="LUB75" s="182"/>
      <c r="LUC75" s="182"/>
      <c r="LUD75" s="182"/>
      <c r="LUE75" s="182"/>
      <c r="LUF75" s="182"/>
      <c r="LUG75" s="182"/>
      <c r="LUH75" s="182"/>
      <c r="LUI75" s="182"/>
      <c r="LUJ75" s="182"/>
      <c r="LUK75" s="182"/>
      <c r="LUL75" s="182"/>
      <c r="LUM75" s="182"/>
      <c r="LUN75" s="182"/>
      <c r="LUO75" s="182"/>
      <c r="LUP75" s="182"/>
      <c r="LUQ75" s="182"/>
      <c r="LUR75" s="182"/>
      <c r="LUS75" s="182"/>
      <c r="LUT75" s="182"/>
      <c r="LUU75" s="182"/>
      <c r="LUV75" s="182"/>
      <c r="LUW75" s="182"/>
      <c r="LUX75" s="182"/>
      <c r="LUY75" s="182"/>
      <c r="LUZ75" s="182"/>
      <c r="LVA75" s="182"/>
      <c r="LVB75" s="182"/>
      <c r="LVC75" s="182"/>
      <c r="LVD75" s="182"/>
      <c r="LVE75" s="182"/>
      <c r="LVF75" s="182"/>
      <c r="LVG75" s="182"/>
      <c r="LVH75" s="182"/>
      <c r="LVI75" s="182"/>
      <c r="LVJ75" s="182"/>
      <c r="LVK75" s="182"/>
      <c r="LVL75" s="182"/>
      <c r="LVM75" s="182"/>
      <c r="LVN75" s="182"/>
      <c r="LVO75" s="182"/>
      <c r="LVP75" s="182"/>
      <c r="LVQ75" s="182"/>
      <c r="LVR75" s="182"/>
      <c r="LVS75" s="182"/>
      <c r="LVT75" s="182"/>
      <c r="LVU75" s="182"/>
      <c r="LVV75" s="182"/>
      <c r="LVW75" s="182"/>
      <c r="LVX75" s="182"/>
      <c r="LVY75" s="182"/>
      <c r="LVZ75" s="182"/>
      <c r="LWA75" s="182"/>
      <c r="LWB75" s="182"/>
      <c r="LWC75" s="182"/>
      <c r="LWD75" s="182"/>
      <c r="LWE75" s="182"/>
      <c r="LWF75" s="182"/>
      <c r="LWG75" s="182"/>
      <c r="LWH75" s="182"/>
      <c r="LWI75" s="182"/>
      <c r="LWJ75" s="182"/>
      <c r="LWK75" s="182"/>
      <c r="LWL75" s="182"/>
      <c r="LWM75" s="182"/>
      <c r="LWN75" s="182"/>
      <c r="LWO75" s="182"/>
      <c r="LWP75" s="182"/>
      <c r="LWQ75" s="182"/>
      <c r="LWR75" s="182"/>
      <c r="LWS75" s="182"/>
      <c r="LWT75" s="182"/>
      <c r="LWU75" s="182"/>
      <c r="LWV75" s="182"/>
      <c r="LWW75" s="182"/>
      <c r="LWX75" s="182"/>
      <c r="LWY75" s="182"/>
      <c r="LWZ75" s="182"/>
      <c r="LXA75" s="182"/>
      <c r="LXB75" s="182"/>
      <c r="LXC75" s="182"/>
      <c r="LXD75" s="182"/>
      <c r="LXE75" s="182"/>
      <c r="LXF75" s="182"/>
      <c r="LXG75" s="182"/>
      <c r="LXH75" s="182"/>
      <c r="LXI75" s="182"/>
      <c r="LXJ75" s="182"/>
      <c r="LXK75" s="182"/>
      <c r="LXL75" s="182"/>
      <c r="LXM75" s="182"/>
      <c r="LXN75" s="182"/>
      <c r="LXO75" s="182"/>
      <c r="LXP75" s="182"/>
      <c r="LXQ75" s="182"/>
      <c r="LXR75" s="182"/>
      <c r="LXS75" s="182"/>
      <c r="LXT75" s="182"/>
      <c r="LXU75" s="182"/>
      <c r="LXV75" s="182"/>
      <c r="LXW75" s="182"/>
      <c r="LXX75" s="182"/>
      <c r="LXY75" s="182"/>
      <c r="LXZ75" s="182"/>
      <c r="LYA75" s="182"/>
      <c r="LYB75" s="182"/>
      <c r="LYC75" s="182"/>
      <c r="LYD75" s="182"/>
      <c r="LYE75" s="182"/>
      <c r="LYF75" s="182"/>
      <c r="LYG75" s="182"/>
      <c r="LYH75" s="182"/>
      <c r="LYI75" s="182"/>
      <c r="LYJ75" s="182"/>
      <c r="LYK75" s="182"/>
      <c r="LYL75" s="182"/>
      <c r="LYM75" s="182"/>
      <c r="LYN75" s="182"/>
      <c r="LYO75" s="182"/>
      <c r="LYP75" s="182"/>
      <c r="LYQ75" s="182"/>
      <c r="LYR75" s="182"/>
      <c r="LYS75" s="182"/>
      <c r="LYT75" s="182"/>
      <c r="LYU75" s="182"/>
      <c r="LYV75" s="182"/>
      <c r="LYW75" s="182"/>
      <c r="LYX75" s="182"/>
      <c r="LYY75" s="182"/>
      <c r="LYZ75" s="182"/>
      <c r="LZA75" s="182"/>
      <c r="LZB75" s="182"/>
      <c r="LZC75" s="182"/>
      <c r="LZD75" s="182"/>
      <c r="LZE75" s="182"/>
      <c r="LZF75" s="182"/>
      <c r="LZG75" s="182"/>
      <c r="LZH75" s="182"/>
      <c r="LZI75" s="182"/>
      <c r="LZJ75" s="182"/>
      <c r="LZK75" s="182"/>
      <c r="LZL75" s="182"/>
      <c r="LZM75" s="182"/>
      <c r="LZN75" s="182"/>
      <c r="LZO75" s="182"/>
      <c r="LZP75" s="182"/>
      <c r="LZQ75" s="182"/>
      <c r="LZR75" s="182"/>
      <c r="LZS75" s="182"/>
      <c r="LZT75" s="182"/>
      <c r="LZU75" s="182"/>
      <c r="LZV75" s="182"/>
      <c r="LZW75" s="182"/>
      <c r="LZX75" s="182"/>
      <c r="LZY75" s="182"/>
      <c r="LZZ75" s="182"/>
      <c r="MAA75" s="182"/>
      <c r="MAB75" s="182"/>
      <c r="MAC75" s="182"/>
      <c r="MAD75" s="182"/>
      <c r="MAE75" s="182"/>
      <c r="MAF75" s="182"/>
      <c r="MAG75" s="182"/>
      <c r="MAH75" s="182"/>
      <c r="MAI75" s="182"/>
      <c r="MAJ75" s="182"/>
      <c r="MAK75" s="182"/>
      <c r="MAL75" s="182"/>
      <c r="MAM75" s="182"/>
      <c r="MAN75" s="182"/>
      <c r="MAO75" s="182"/>
      <c r="MAP75" s="182"/>
      <c r="MAQ75" s="182"/>
      <c r="MAR75" s="182"/>
      <c r="MAS75" s="182"/>
      <c r="MAT75" s="182"/>
      <c r="MAU75" s="182"/>
      <c r="MAV75" s="182"/>
      <c r="MAW75" s="182"/>
      <c r="MAX75" s="182"/>
      <c r="MAY75" s="182"/>
      <c r="MAZ75" s="182"/>
      <c r="MBA75" s="182"/>
      <c r="MBB75" s="182"/>
      <c r="MBC75" s="182"/>
      <c r="MBD75" s="182"/>
      <c r="MBE75" s="182"/>
      <c r="MBF75" s="182"/>
      <c r="MBG75" s="182"/>
      <c r="MBH75" s="182"/>
      <c r="MBI75" s="182"/>
      <c r="MBJ75" s="182"/>
      <c r="MBK75" s="182"/>
      <c r="MBL75" s="182"/>
      <c r="MBM75" s="182"/>
      <c r="MBN75" s="182"/>
      <c r="MBO75" s="182"/>
      <c r="MBP75" s="182"/>
      <c r="MBQ75" s="182"/>
      <c r="MBR75" s="182"/>
      <c r="MBS75" s="182"/>
      <c r="MBT75" s="182"/>
      <c r="MBU75" s="182"/>
      <c r="MBV75" s="182"/>
      <c r="MBW75" s="182"/>
      <c r="MBX75" s="182"/>
      <c r="MBY75" s="182"/>
      <c r="MBZ75" s="182"/>
      <c r="MCA75" s="182"/>
      <c r="MCB75" s="182"/>
      <c r="MCC75" s="182"/>
      <c r="MCD75" s="182"/>
      <c r="MCE75" s="182"/>
      <c r="MCF75" s="182"/>
      <c r="MCG75" s="182"/>
      <c r="MCH75" s="182"/>
      <c r="MCI75" s="182"/>
      <c r="MCJ75" s="182"/>
      <c r="MCK75" s="182"/>
      <c r="MCL75" s="182"/>
      <c r="MCM75" s="182"/>
      <c r="MCN75" s="182"/>
      <c r="MCO75" s="182"/>
      <c r="MCP75" s="182"/>
      <c r="MCQ75" s="182"/>
      <c r="MCR75" s="182"/>
      <c r="MCS75" s="182"/>
      <c r="MCT75" s="182"/>
      <c r="MCU75" s="182"/>
      <c r="MCV75" s="182"/>
      <c r="MCW75" s="182"/>
      <c r="MCX75" s="182"/>
      <c r="MCY75" s="182"/>
      <c r="MCZ75" s="182"/>
      <c r="MDA75" s="182"/>
      <c r="MDB75" s="182"/>
      <c r="MDC75" s="182"/>
      <c r="MDD75" s="182"/>
      <c r="MDE75" s="182"/>
      <c r="MDF75" s="182"/>
      <c r="MDG75" s="182"/>
      <c r="MDH75" s="182"/>
      <c r="MDI75" s="182"/>
      <c r="MDJ75" s="182"/>
      <c r="MDK75" s="182"/>
      <c r="MDL75" s="182"/>
      <c r="MDM75" s="182"/>
      <c r="MDN75" s="182"/>
      <c r="MDO75" s="182"/>
      <c r="MDP75" s="182"/>
      <c r="MDQ75" s="182"/>
      <c r="MDR75" s="182"/>
      <c r="MDS75" s="182"/>
      <c r="MDT75" s="182"/>
      <c r="MDU75" s="182"/>
      <c r="MDV75" s="182"/>
      <c r="MDW75" s="182"/>
      <c r="MDX75" s="182"/>
      <c r="MDY75" s="182"/>
      <c r="MDZ75" s="182"/>
      <c r="MEA75" s="182"/>
      <c r="MEB75" s="182"/>
      <c r="MEC75" s="182"/>
      <c r="MED75" s="182"/>
      <c r="MEE75" s="182"/>
      <c r="MEF75" s="182"/>
      <c r="MEG75" s="182"/>
      <c r="MEH75" s="182"/>
      <c r="MEI75" s="182"/>
      <c r="MEJ75" s="182"/>
      <c r="MEK75" s="182"/>
      <c r="MEL75" s="182"/>
      <c r="MEM75" s="182"/>
      <c r="MEN75" s="182"/>
      <c r="MEO75" s="182"/>
      <c r="MEP75" s="182"/>
      <c r="MEQ75" s="182"/>
      <c r="MER75" s="182"/>
      <c r="MES75" s="182"/>
      <c r="MET75" s="182"/>
      <c r="MEU75" s="182"/>
      <c r="MEV75" s="182"/>
      <c r="MEW75" s="182"/>
      <c r="MEX75" s="182"/>
      <c r="MEY75" s="182"/>
      <c r="MEZ75" s="182"/>
      <c r="MFA75" s="182"/>
      <c r="MFB75" s="182"/>
      <c r="MFC75" s="182"/>
      <c r="MFD75" s="182"/>
      <c r="MFE75" s="182"/>
      <c r="MFF75" s="182"/>
      <c r="MFG75" s="182"/>
      <c r="MFH75" s="182"/>
      <c r="MFI75" s="182"/>
      <c r="MFJ75" s="182"/>
      <c r="MFK75" s="182"/>
      <c r="MFL75" s="182"/>
      <c r="MFM75" s="182"/>
      <c r="MFN75" s="182"/>
      <c r="MFO75" s="182"/>
      <c r="MFP75" s="182"/>
      <c r="MFQ75" s="182"/>
      <c r="MFR75" s="182"/>
      <c r="MFS75" s="182"/>
      <c r="MFT75" s="182"/>
      <c r="MFU75" s="182"/>
      <c r="MFV75" s="182"/>
      <c r="MFW75" s="182"/>
      <c r="MFX75" s="182"/>
      <c r="MFY75" s="182"/>
      <c r="MFZ75" s="182"/>
      <c r="MGA75" s="182"/>
      <c r="MGB75" s="182"/>
      <c r="MGC75" s="182"/>
      <c r="MGD75" s="182"/>
      <c r="MGE75" s="182"/>
      <c r="MGF75" s="182"/>
      <c r="MGG75" s="182"/>
      <c r="MGH75" s="182"/>
      <c r="MGI75" s="182"/>
      <c r="MGJ75" s="182"/>
      <c r="MGK75" s="182"/>
      <c r="MGL75" s="182"/>
      <c r="MGM75" s="182"/>
      <c r="MGN75" s="182"/>
      <c r="MGO75" s="182"/>
      <c r="MGP75" s="182"/>
      <c r="MGQ75" s="182"/>
      <c r="MGR75" s="182"/>
      <c r="MGS75" s="182"/>
      <c r="MGT75" s="182"/>
      <c r="MGU75" s="182"/>
      <c r="MGV75" s="182"/>
      <c r="MGW75" s="182"/>
      <c r="MGX75" s="182"/>
      <c r="MGY75" s="182"/>
      <c r="MGZ75" s="182"/>
      <c r="MHA75" s="182"/>
      <c r="MHB75" s="182"/>
      <c r="MHC75" s="182"/>
      <c r="MHD75" s="182"/>
      <c r="MHE75" s="182"/>
      <c r="MHF75" s="182"/>
      <c r="MHG75" s="182"/>
      <c r="MHH75" s="182"/>
      <c r="MHI75" s="182"/>
      <c r="MHJ75" s="182"/>
      <c r="MHK75" s="182"/>
      <c r="MHL75" s="182"/>
      <c r="MHM75" s="182"/>
      <c r="MHN75" s="182"/>
      <c r="MHO75" s="182"/>
      <c r="MHP75" s="182"/>
      <c r="MHQ75" s="182"/>
      <c r="MHR75" s="182"/>
      <c r="MHS75" s="182"/>
      <c r="MHT75" s="182"/>
      <c r="MHU75" s="182"/>
      <c r="MHV75" s="182"/>
      <c r="MHW75" s="182"/>
      <c r="MHX75" s="182"/>
      <c r="MHY75" s="182"/>
      <c r="MHZ75" s="182"/>
      <c r="MIA75" s="182"/>
      <c r="MIB75" s="182"/>
      <c r="MIC75" s="182"/>
      <c r="MID75" s="182"/>
      <c r="MIE75" s="182"/>
      <c r="MIF75" s="182"/>
      <c r="MIG75" s="182"/>
      <c r="MIH75" s="182"/>
      <c r="MII75" s="182"/>
      <c r="MIJ75" s="182"/>
      <c r="MIK75" s="182"/>
      <c r="MIL75" s="182"/>
      <c r="MIM75" s="182"/>
      <c r="MIN75" s="182"/>
      <c r="MIO75" s="182"/>
      <c r="MIP75" s="182"/>
      <c r="MIQ75" s="182"/>
      <c r="MIR75" s="182"/>
      <c r="MIS75" s="182"/>
      <c r="MIT75" s="182"/>
      <c r="MIU75" s="182"/>
      <c r="MIV75" s="182"/>
      <c r="MIW75" s="182"/>
      <c r="MIX75" s="182"/>
      <c r="MIY75" s="182"/>
      <c r="MIZ75" s="182"/>
      <c r="MJA75" s="182"/>
      <c r="MJB75" s="182"/>
      <c r="MJC75" s="182"/>
      <c r="MJD75" s="182"/>
      <c r="MJE75" s="182"/>
      <c r="MJF75" s="182"/>
      <c r="MJG75" s="182"/>
      <c r="MJH75" s="182"/>
      <c r="MJI75" s="182"/>
      <c r="MJJ75" s="182"/>
      <c r="MJK75" s="182"/>
      <c r="MJL75" s="182"/>
      <c r="MJM75" s="182"/>
      <c r="MJN75" s="182"/>
      <c r="MJO75" s="182"/>
      <c r="MJP75" s="182"/>
      <c r="MJQ75" s="182"/>
      <c r="MJR75" s="182"/>
      <c r="MJS75" s="182"/>
      <c r="MJT75" s="182"/>
      <c r="MJU75" s="182"/>
      <c r="MJV75" s="182"/>
      <c r="MJW75" s="182"/>
      <c r="MJX75" s="182"/>
      <c r="MJY75" s="182"/>
      <c r="MJZ75" s="182"/>
      <c r="MKA75" s="182"/>
      <c r="MKB75" s="182"/>
      <c r="MKC75" s="182"/>
      <c r="MKD75" s="182"/>
      <c r="MKE75" s="182"/>
      <c r="MKF75" s="182"/>
      <c r="MKG75" s="182"/>
      <c r="MKH75" s="182"/>
      <c r="MKI75" s="182"/>
      <c r="MKJ75" s="182"/>
      <c r="MKK75" s="182"/>
      <c r="MKL75" s="182"/>
      <c r="MKM75" s="182"/>
      <c r="MKN75" s="182"/>
      <c r="MKO75" s="182"/>
      <c r="MKP75" s="182"/>
      <c r="MKQ75" s="182"/>
      <c r="MKR75" s="182"/>
      <c r="MKS75" s="182"/>
      <c r="MKT75" s="182"/>
      <c r="MKU75" s="182"/>
      <c r="MKV75" s="182"/>
      <c r="MKW75" s="182"/>
      <c r="MKX75" s="182"/>
      <c r="MKY75" s="182"/>
      <c r="MKZ75" s="182"/>
      <c r="MLA75" s="182"/>
      <c r="MLB75" s="182"/>
      <c r="MLC75" s="182"/>
      <c r="MLD75" s="182"/>
      <c r="MLE75" s="182"/>
      <c r="MLF75" s="182"/>
      <c r="MLG75" s="182"/>
      <c r="MLH75" s="182"/>
      <c r="MLI75" s="182"/>
      <c r="MLJ75" s="182"/>
      <c r="MLK75" s="182"/>
      <c r="MLL75" s="182"/>
      <c r="MLM75" s="182"/>
      <c r="MLN75" s="182"/>
      <c r="MLO75" s="182"/>
      <c r="MLP75" s="182"/>
      <c r="MLQ75" s="182"/>
      <c r="MLR75" s="182"/>
      <c r="MLS75" s="182"/>
      <c r="MLT75" s="182"/>
      <c r="MLU75" s="182"/>
      <c r="MLV75" s="182"/>
      <c r="MLW75" s="182"/>
      <c r="MLX75" s="182"/>
      <c r="MLY75" s="182"/>
      <c r="MLZ75" s="182"/>
      <c r="MMA75" s="182"/>
      <c r="MMB75" s="182"/>
      <c r="MMC75" s="182"/>
      <c r="MMD75" s="182"/>
      <c r="MME75" s="182"/>
      <c r="MMF75" s="182"/>
      <c r="MMG75" s="182"/>
      <c r="MMH75" s="182"/>
      <c r="MMI75" s="182"/>
      <c r="MMJ75" s="182"/>
      <c r="MMK75" s="182"/>
      <c r="MML75" s="182"/>
      <c r="MMM75" s="182"/>
      <c r="MMN75" s="182"/>
      <c r="MMO75" s="182"/>
      <c r="MMP75" s="182"/>
      <c r="MMQ75" s="182"/>
      <c r="MMR75" s="182"/>
      <c r="MMS75" s="182"/>
      <c r="MMT75" s="182"/>
      <c r="MMU75" s="182"/>
      <c r="MMV75" s="182"/>
      <c r="MMW75" s="182"/>
      <c r="MMX75" s="182"/>
      <c r="MMY75" s="182"/>
      <c r="MMZ75" s="182"/>
      <c r="MNA75" s="182"/>
      <c r="MNB75" s="182"/>
      <c r="MNC75" s="182"/>
      <c r="MND75" s="182"/>
      <c r="MNE75" s="182"/>
      <c r="MNF75" s="182"/>
      <c r="MNG75" s="182"/>
      <c r="MNH75" s="182"/>
      <c r="MNI75" s="182"/>
      <c r="MNJ75" s="182"/>
      <c r="MNK75" s="182"/>
      <c r="MNL75" s="182"/>
      <c r="MNM75" s="182"/>
      <c r="MNN75" s="182"/>
      <c r="MNO75" s="182"/>
      <c r="MNP75" s="182"/>
      <c r="MNQ75" s="182"/>
      <c r="MNR75" s="182"/>
      <c r="MNS75" s="182"/>
      <c r="MNT75" s="182"/>
      <c r="MNU75" s="182"/>
      <c r="MNV75" s="182"/>
      <c r="MNW75" s="182"/>
      <c r="MNX75" s="182"/>
      <c r="MNY75" s="182"/>
      <c r="MNZ75" s="182"/>
      <c r="MOA75" s="182"/>
      <c r="MOB75" s="182"/>
      <c r="MOC75" s="182"/>
      <c r="MOD75" s="182"/>
      <c r="MOE75" s="182"/>
      <c r="MOF75" s="182"/>
      <c r="MOG75" s="182"/>
      <c r="MOH75" s="182"/>
      <c r="MOI75" s="182"/>
      <c r="MOJ75" s="182"/>
      <c r="MOK75" s="182"/>
      <c r="MOL75" s="182"/>
      <c r="MOM75" s="182"/>
      <c r="MON75" s="182"/>
      <c r="MOO75" s="182"/>
      <c r="MOP75" s="182"/>
      <c r="MOQ75" s="182"/>
      <c r="MOR75" s="182"/>
      <c r="MOS75" s="182"/>
      <c r="MOT75" s="182"/>
      <c r="MOU75" s="182"/>
      <c r="MOV75" s="182"/>
      <c r="MOW75" s="182"/>
      <c r="MOX75" s="182"/>
      <c r="MOY75" s="182"/>
      <c r="MOZ75" s="182"/>
      <c r="MPA75" s="182"/>
      <c r="MPB75" s="182"/>
      <c r="MPC75" s="182"/>
      <c r="MPD75" s="182"/>
      <c r="MPE75" s="182"/>
      <c r="MPF75" s="182"/>
      <c r="MPG75" s="182"/>
      <c r="MPH75" s="182"/>
      <c r="MPI75" s="182"/>
      <c r="MPJ75" s="182"/>
      <c r="MPK75" s="182"/>
      <c r="MPL75" s="182"/>
      <c r="MPM75" s="182"/>
      <c r="MPN75" s="182"/>
      <c r="MPO75" s="182"/>
      <c r="MPP75" s="182"/>
      <c r="MPQ75" s="182"/>
      <c r="MPR75" s="182"/>
      <c r="MPS75" s="182"/>
      <c r="MPT75" s="182"/>
      <c r="MPU75" s="182"/>
      <c r="MPV75" s="182"/>
      <c r="MPW75" s="182"/>
      <c r="MPX75" s="182"/>
      <c r="MPY75" s="182"/>
      <c r="MPZ75" s="182"/>
      <c r="MQA75" s="182"/>
      <c r="MQB75" s="182"/>
      <c r="MQC75" s="182"/>
      <c r="MQD75" s="182"/>
      <c r="MQE75" s="182"/>
      <c r="MQF75" s="182"/>
      <c r="MQG75" s="182"/>
      <c r="MQH75" s="182"/>
      <c r="MQI75" s="182"/>
      <c r="MQJ75" s="182"/>
      <c r="MQK75" s="182"/>
      <c r="MQL75" s="182"/>
      <c r="MQM75" s="182"/>
      <c r="MQN75" s="182"/>
      <c r="MQO75" s="182"/>
      <c r="MQP75" s="182"/>
      <c r="MQQ75" s="182"/>
      <c r="MQR75" s="182"/>
      <c r="MQS75" s="182"/>
      <c r="MQT75" s="182"/>
      <c r="MQU75" s="182"/>
      <c r="MQV75" s="182"/>
      <c r="MQW75" s="182"/>
      <c r="MQX75" s="182"/>
      <c r="MQY75" s="182"/>
      <c r="MQZ75" s="182"/>
      <c r="MRA75" s="182"/>
      <c r="MRB75" s="182"/>
      <c r="MRC75" s="182"/>
      <c r="MRD75" s="182"/>
      <c r="MRE75" s="182"/>
      <c r="MRF75" s="182"/>
      <c r="MRG75" s="182"/>
      <c r="MRH75" s="182"/>
      <c r="MRI75" s="182"/>
      <c r="MRJ75" s="182"/>
      <c r="MRK75" s="182"/>
      <c r="MRL75" s="182"/>
      <c r="MRM75" s="182"/>
      <c r="MRN75" s="182"/>
      <c r="MRO75" s="182"/>
      <c r="MRP75" s="182"/>
      <c r="MRQ75" s="182"/>
      <c r="MRR75" s="182"/>
      <c r="MRS75" s="182"/>
      <c r="MRT75" s="182"/>
      <c r="MRU75" s="182"/>
      <c r="MRV75" s="182"/>
      <c r="MRW75" s="182"/>
      <c r="MRX75" s="182"/>
      <c r="MRY75" s="182"/>
      <c r="MRZ75" s="182"/>
      <c r="MSA75" s="182"/>
      <c r="MSB75" s="182"/>
      <c r="MSC75" s="182"/>
      <c r="MSD75" s="182"/>
      <c r="MSE75" s="182"/>
      <c r="MSF75" s="182"/>
      <c r="MSG75" s="182"/>
      <c r="MSH75" s="182"/>
      <c r="MSI75" s="182"/>
      <c r="MSJ75" s="182"/>
      <c r="MSK75" s="182"/>
      <c r="MSL75" s="182"/>
      <c r="MSM75" s="182"/>
      <c r="MSN75" s="182"/>
      <c r="MSO75" s="182"/>
      <c r="MSP75" s="182"/>
      <c r="MSQ75" s="182"/>
      <c r="MSR75" s="182"/>
      <c r="MSS75" s="182"/>
      <c r="MST75" s="182"/>
      <c r="MSU75" s="182"/>
      <c r="MSV75" s="182"/>
      <c r="MSW75" s="182"/>
      <c r="MSX75" s="182"/>
      <c r="MSY75" s="182"/>
      <c r="MSZ75" s="182"/>
      <c r="MTA75" s="182"/>
      <c r="MTB75" s="182"/>
      <c r="MTC75" s="182"/>
      <c r="MTD75" s="182"/>
      <c r="MTE75" s="182"/>
      <c r="MTF75" s="182"/>
      <c r="MTG75" s="182"/>
      <c r="MTH75" s="182"/>
      <c r="MTI75" s="182"/>
      <c r="MTJ75" s="182"/>
      <c r="MTK75" s="182"/>
      <c r="MTL75" s="182"/>
      <c r="MTM75" s="182"/>
      <c r="MTN75" s="182"/>
      <c r="MTO75" s="182"/>
      <c r="MTP75" s="182"/>
      <c r="MTQ75" s="182"/>
      <c r="MTR75" s="182"/>
      <c r="MTS75" s="182"/>
      <c r="MTT75" s="182"/>
      <c r="MTU75" s="182"/>
      <c r="MTV75" s="182"/>
      <c r="MTW75" s="182"/>
      <c r="MTX75" s="182"/>
      <c r="MTY75" s="182"/>
      <c r="MTZ75" s="182"/>
      <c r="MUA75" s="182"/>
      <c r="MUB75" s="182"/>
      <c r="MUC75" s="182"/>
      <c r="MUD75" s="182"/>
      <c r="MUE75" s="182"/>
      <c r="MUF75" s="182"/>
      <c r="MUG75" s="182"/>
      <c r="MUH75" s="182"/>
      <c r="MUI75" s="182"/>
      <c r="MUJ75" s="182"/>
      <c r="MUK75" s="182"/>
      <c r="MUL75" s="182"/>
      <c r="MUM75" s="182"/>
      <c r="MUN75" s="182"/>
      <c r="MUO75" s="182"/>
      <c r="MUP75" s="182"/>
      <c r="MUQ75" s="182"/>
      <c r="MUR75" s="182"/>
      <c r="MUS75" s="182"/>
      <c r="MUT75" s="182"/>
      <c r="MUU75" s="182"/>
      <c r="MUV75" s="182"/>
      <c r="MUW75" s="182"/>
      <c r="MUX75" s="182"/>
      <c r="MUY75" s="182"/>
      <c r="MUZ75" s="182"/>
      <c r="MVA75" s="182"/>
      <c r="MVB75" s="182"/>
      <c r="MVC75" s="182"/>
      <c r="MVD75" s="182"/>
      <c r="MVE75" s="182"/>
      <c r="MVF75" s="182"/>
      <c r="MVG75" s="182"/>
      <c r="MVH75" s="182"/>
      <c r="MVI75" s="182"/>
      <c r="MVJ75" s="182"/>
      <c r="MVK75" s="182"/>
      <c r="MVL75" s="182"/>
      <c r="MVM75" s="182"/>
      <c r="MVN75" s="182"/>
      <c r="MVO75" s="182"/>
      <c r="MVP75" s="182"/>
      <c r="MVQ75" s="182"/>
      <c r="MVR75" s="182"/>
      <c r="MVS75" s="182"/>
      <c r="MVT75" s="182"/>
      <c r="MVU75" s="182"/>
      <c r="MVV75" s="182"/>
      <c r="MVW75" s="182"/>
      <c r="MVX75" s="182"/>
      <c r="MVY75" s="182"/>
      <c r="MVZ75" s="182"/>
      <c r="MWA75" s="182"/>
      <c r="MWB75" s="182"/>
      <c r="MWC75" s="182"/>
      <c r="MWD75" s="182"/>
      <c r="MWE75" s="182"/>
      <c r="MWF75" s="182"/>
      <c r="MWG75" s="182"/>
      <c r="MWH75" s="182"/>
      <c r="MWI75" s="182"/>
      <c r="MWJ75" s="182"/>
      <c r="MWK75" s="182"/>
      <c r="MWL75" s="182"/>
      <c r="MWM75" s="182"/>
      <c r="MWN75" s="182"/>
      <c r="MWO75" s="182"/>
      <c r="MWP75" s="182"/>
      <c r="MWQ75" s="182"/>
      <c r="MWR75" s="182"/>
      <c r="MWS75" s="182"/>
      <c r="MWT75" s="182"/>
      <c r="MWU75" s="182"/>
      <c r="MWV75" s="182"/>
      <c r="MWW75" s="182"/>
      <c r="MWX75" s="182"/>
      <c r="MWY75" s="182"/>
      <c r="MWZ75" s="182"/>
      <c r="MXA75" s="182"/>
      <c r="MXB75" s="182"/>
      <c r="MXC75" s="182"/>
      <c r="MXD75" s="182"/>
      <c r="MXE75" s="182"/>
      <c r="MXF75" s="182"/>
      <c r="MXG75" s="182"/>
      <c r="MXH75" s="182"/>
      <c r="MXI75" s="182"/>
      <c r="MXJ75" s="182"/>
      <c r="MXK75" s="182"/>
      <c r="MXL75" s="182"/>
      <c r="MXM75" s="182"/>
      <c r="MXN75" s="182"/>
      <c r="MXO75" s="182"/>
      <c r="MXP75" s="182"/>
      <c r="MXQ75" s="182"/>
      <c r="MXR75" s="182"/>
      <c r="MXS75" s="182"/>
      <c r="MXT75" s="182"/>
      <c r="MXU75" s="182"/>
      <c r="MXV75" s="182"/>
      <c r="MXW75" s="182"/>
      <c r="MXX75" s="182"/>
      <c r="MXY75" s="182"/>
      <c r="MXZ75" s="182"/>
      <c r="MYA75" s="182"/>
      <c r="MYB75" s="182"/>
      <c r="MYC75" s="182"/>
      <c r="MYD75" s="182"/>
      <c r="MYE75" s="182"/>
      <c r="MYF75" s="182"/>
      <c r="MYG75" s="182"/>
      <c r="MYH75" s="182"/>
      <c r="MYI75" s="182"/>
      <c r="MYJ75" s="182"/>
      <c r="MYK75" s="182"/>
      <c r="MYL75" s="182"/>
      <c r="MYM75" s="182"/>
      <c r="MYN75" s="182"/>
      <c r="MYO75" s="182"/>
      <c r="MYP75" s="182"/>
      <c r="MYQ75" s="182"/>
      <c r="MYR75" s="182"/>
      <c r="MYS75" s="182"/>
      <c r="MYT75" s="182"/>
      <c r="MYU75" s="182"/>
      <c r="MYV75" s="182"/>
      <c r="MYW75" s="182"/>
      <c r="MYX75" s="182"/>
      <c r="MYY75" s="182"/>
      <c r="MYZ75" s="182"/>
      <c r="MZA75" s="182"/>
      <c r="MZB75" s="182"/>
      <c r="MZC75" s="182"/>
      <c r="MZD75" s="182"/>
      <c r="MZE75" s="182"/>
      <c r="MZF75" s="182"/>
      <c r="MZG75" s="182"/>
      <c r="MZH75" s="182"/>
      <c r="MZI75" s="182"/>
      <c r="MZJ75" s="182"/>
      <c r="MZK75" s="182"/>
      <c r="MZL75" s="182"/>
      <c r="MZM75" s="182"/>
      <c r="MZN75" s="182"/>
      <c r="MZO75" s="182"/>
      <c r="MZP75" s="182"/>
      <c r="MZQ75" s="182"/>
      <c r="MZR75" s="182"/>
      <c r="MZS75" s="182"/>
      <c r="MZT75" s="182"/>
      <c r="MZU75" s="182"/>
      <c r="MZV75" s="182"/>
      <c r="MZW75" s="182"/>
      <c r="MZX75" s="182"/>
      <c r="MZY75" s="182"/>
      <c r="MZZ75" s="182"/>
      <c r="NAA75" s="182"/>
      <c r="NAB75" s="182"/>
      <c r="NAC75" s="182"/>
      <c r="NAD75" s="182"/>
      <c r="NAE75" s="182"/>
      <c r="NAF75" s="182"/>
      <c r="NAG75" s="182"/>
      <c r="NAH75" s="182"/>
      <c r="NAI75" s="182"/>
      <c r="NAJ75" s="182"/>
      <c r="NAK75" s="182"/>
      <c r="NAL75" s="182"/>
      <c r="NAM75" s="182"/>
      <c r="NAN75" s="182"/>
      <c r="NAO75" s="182"/>
      <c r="NAP75" s="182"/>
      <c r="NAQ75" s="182"/>
      <c r="NAR75" s="182"/>
      <c r="NAS75" s="182"/>
      <c r="NAT75" s="182"/>
      <c r="NAU75" s="182"/>
      <c r="NAV75" s="182"/>
      <c r="NAW75" s="182"/>
      <c r="NAX75" s="182"/>
      <c r="NAY75" s="182"/>
      <c r="NAZ75" s="182"/>
      <c r="NBA75" s="182"/>
      <c r="NBB75" s="182"/>
      <c r="NBC75" s="182"/>
      <c r="NBD75" s="182"/>
      <c r="NBE75" s="182"/>
      <c r="NBF75" s="182"/>
      <c r="NBG75" s="182"/>
      <c r="NBH75" s="182"/>
      <c r="NBI75" s="182"/>
      <c r="NBJ75" s="182"/>
      <c r="NBK75" s="182"/>
      <c r="NBL75" s="182"/>
      <c r="NBM75" s="182"/>
      <c r="NBN75" s="182"/>
      <c r="NBO75" s="182"/>
      <c r="NBP75" s="182"/>
      <c r="NBQ75" s="182"/>
      <c r="NBR75" s="182"/>
      <c r="NBS75" s="182"/>
      <c r="NBT75" s="182"/>
      <c r="NBU75" s="182"/>
      <c r="NBV75" s="182"/>
      <c r="NBW75" s="182"/>
      <c r="NBX75" s="182"/>
      <c r="NBY75" s="182"/>
      <c r="NBZ75" s="182"/>
      <c r="NCA75" s="182"/>
      <c r="NCB75" s="182"/>
      <c r="NCC75" s="182"/>
      <c r="NCD75" s="182"/>
      <c r="NCE75" s="182"/>
      <c r="NCF75" s="182"/>
      <c r="NCG75" s="182"/>
      <c r="NCH75" s="182"/>
      <c r="NCI75" s="182"/>
      <c r="NCJ75" s="182"/>
      <c r="NCK75" s="182"/>
      <c r="NCL75" s="182"/>
      <c r="NCM75" s="182"/>
      <c r="NCN75" s="182"/>
      <c r="NCO75" s="182"/>
      <c r="NCP75" s="182"/>
      <c r="NCQ75" s="182"/>
      <c r="NCR75" s="182"/>
      <c r="NCS75" s="182"/>
      <c r="NCT75" s="182"/>
      <c r="NCU75" s="182"/>
      <c r="NCV75" s="182"/>
      <c r="NCW75" s="182"/>
      <c r="NCX75" s="182"/>
      <c r="NCY75" s="182"/>
      <c r="NCZ75" s="182"/>
      <c r="NDA75" s="182"/>
      <c r="NDB75" s="182"/>
      <c r="NDC75" s="182"/>
      <c r="NDD75" s="182"/>
      <c r="NDE75" s="182"/>
      <c r="NDF75" s="182"/>
      <c r="NDG75" s="182"/>
      <c r="NDH75" s="182"/>
      <c r="NDI75" s="182"/>
      <c r="NDJ75" s="182"/>
      <c r="NDK75" s="182"/>
      <c r="NDL75" s="182"/>
      <c r="NDM75" s="182"/>
      <c r="NDN75" s="182"/>
      <c r="NDO75" s="182"/>
      <c r="NDP75" s="182"/>
      <c r="NDQ75" s="182"/>
      <c r="NDR75" s="182"/>
      <c r="NDS75" s="182"/>
      <c r="NDT75" s="182"/>
      <c r="NDU75" s="182"/>
      <c r="NDV75" s="182"/>
      <c r="NDW75" s="182"/>
      <c r="NDX75" s="182"/>
      <c r="NDY75" s="182"/>
      <c r="NDZ75" s="182"/>
      <c r="NEA75" s="182"/>
      <c r="NEB75" s="182"/>
      <c r="NEC75" s="182"/>
      <c r="NED75" s="182"/>
      <c r="NEE75" s="182"/>
      <c r="NEF75" s="182"/>
      <c r="NEG75" s="182"/>
      <c r="NEH75" s="182"/>
      <c r="NEI75" s="182"/>
      <c r="NEJ75" s="182"/>
      <c r="NEK75" s="182"/>
      <c r="NEL75" s="182"/>
      <c r="NEM75" s="182"/>
      <c r="NEN75" s="182"/>
      <c r="NEO75" s="182"/>
      <c r="NEP75" s="182"/>
      <c r="NEQ75" s="182"/>
      <c r="NER75" s="182"/>
      <c r="NES75" s="182"/>
      <c r="NET75" s="182"/>
      <c r="NEU75" s="182"/>
      <c r="NEV75" s="182"/>
      <c r="NEW75" s="182"/>
      <c r="NEX75" s="182"/>
      <c r="NEY75" s="182"/>
      <c r="NEZ75" s="182"/>
      <c r="NFA75" s="182"/>
      <c r="NFB75" s="182"/>
      <c r="NFC75" s="182"/>
      <c r="NFD75" s="182"/>
      <c r="NFE75" s="182"/>
      <c r="NFF75" s="182"/>
      <c r="NFG75" s="182"/>
      <c r="NFH75" s="182"/>
      <c r="NFI75" s="182"/>
      <c r="NFJ75" s="182"/>
      <c r="NFK75" s="182"/>
      <c r="NFL75" s="182"/>
      <c r="NFM75" s="182"/>
      <c r="NFN75" s="182"/>
      <c r="NFO75" s="182"/>
      <c r="NFP75" s="182"/>
      <c r="NFQ75" s="182"/>
      <c r="NFR75" s="182"/>
      <c r="NFS75" s="182"/>
      <c r="NFT75" s="182"/>
      <c r="NFU75" s="182"/>
      <c r="NFV75" s="182"/>
      <c r="NFW75" s="182"/>
      <c r="NFX75" s="182"/>
      <c r="NFY75" s="182"/>
      <c r="NFZ75" s="182"/>
      <c r="NGA75" s="182"/>
      <c r="NGB75" s="182"/>
      <c r="NGC75" s="182"/>
      <c r="NGD75" s="182"/>
      <c r="NGE75" s="182"/>
      <c r="NGF75" s="182"/>
      <c r="NGG75" s="182"/>
      <c r="NGH75" s="182"/>
      <c r="NGI75" s="182"/>
      <c r="NGJ75" s="182"/>
      <c r="NGK75" s="182"/>
      <c r="NGL75" s="182"/>
      <c r="NGM75" s="182"/>
      <c r="NGN75" s="182"/>
      <c r="NGO75" s="182"/>
      <c r="NGP75" s="182"/>
      <c r="NGQ75" s="182"/>
      <c r="NGR75" s="182"/>
      <c r="NGS75" s="182"/>
      <c r="NGT75" s="182"/>
      <c r="NGU75" s="182"/>
      <c r="NGV75" s="182"/>
      <c r="NGW75" s="182"/>
      <c r="NGX75" s="182"/>
      <c r="NGY75" s="182"/>
      <c r="NGZ75" s="182"/>
      <c r="NHA75" s="182"/>
      <c r="NHB75" s="182"/>
      <c r="NHC75" s="182"/>
      <c r="NHD75" s="182"/>
      <c r="NHE75" s="182"/>
      <c r="NHF75" s="182"/>
      <c r="NHG75" s="182"/>
      <c r="NHH75" s="182"/>
      <c r="NHI75" s="182"/>
      <c r="NHJ75" s="182"/>
      <c r="NHK75" s="182"/>
      <c r="NHL75" s="182"/>
      <c r="NHM75" s="182"/>
      <c r="NHN75" s="182"/>
      <c r="NHO75" s="182"/>
      <c r="NHP75" s="182"/>
      <c r="NHQ75" s="182"/>
      <c r="NHR75" s="182"/>
      <c r="NHS75" s="182"/>
      <c r="NHT75" s="182"/>
      <c r="NHU75" s="182"/>
      <c r="NHV75" s="182"/>
      <c r="NHW75" s="182"/>
      <c r="NHX75" s="182"/>
      <c r="NHY75" s="182"/>
      <c r="NHZ75" s="182"/>
      <c r="NIA75" s="182"/>
      <c r="NIB75" s="182"/>
      <c r="NIC75" s="182"/>
      <c r="NID75" s="182"/>
      <c r="NIE75" s="182"/>
      <c r="NIF75" s="182"/>
      <c r="NIG75" s="182"/>
      <c r="NIH75" s="182"/>
      <c r="NII75" s="182"/>
      <c r="NIJ75" s="182"/>
      <c r="NIK75" s="182"/>
      <c r="NIL75" s="182"/>
      <c r="NIM75" s="182"/>
      <c r="NIN75" s="182"/>
      <c r="NIO75" s="182"/>
      <c r="NIP75" s="182"/>
      <c r="NIQ75" s="182"/>
      <c r="NIR75" s="182"/>
      <c r="NIS75" s="182"/>
      <c r="NIT75" s="182"/>
      <c r="NIU75" s="182"/>
      <c r="NIV75" s="182"/>
      <c r="NIW75" s="182"/>
      <c r="NIX75" s="182"/>
      <c r="NIY75" s="182"/>
      <c r="NIZ75" s="182"/>
      <c r="NJA75" s="182"/>
      <c r="NJB75" s="182"/>
      <c r="NJC75" s="182"/>
      <c r="NJD75" s="182"/>
      <c r="NJE75" s="182"/>
      <c r="NJF75" s="182"/>
      <c r="NJG75" s="182"/>
      <c r="NJH75" s="182"/>
      <c r="NJI75" s="182"/>
      <c r="NJJ75" s="182"/>
      <c r="NJK75" s="182"/>
      <c r="NJL75" s="182"/>
      <c r="NJM75" s="182"/>
      <c r="NJN75" s="182"/>
      <c r="NJO75" s="182"/>
      <c r="NJP75" s="182"/>
      <c r="NJQ75" s="182"/>
      <c r="NJR75" s="182"/>
      <c r="NJS75" s="182"/>
      <c r="NJT75" s="182"/>
      <c r="NJU75" s="182"/>
      <c r="NJV75" s="182"/>
      <c r="NJW75" s="182"/>
      <c r="NJX75" s="182"/>
      <c r="NJY75" s="182"/>
      <c r="NJZ75" s="182"/>
      <c r="NKA75" s="182"/>
      <c r="NKB75" s="182"/>
      <c r="NKC75" s="182"/>
      <c r="NKD75" s="182"/>
      <c r="NKE75" s="182"/>
      <c r="NKF75" s="182"/>
      <c r="NKG75" s="182"/>
      <c r="NKH75" s="182"/>
      <c r="NKI75" s="182"/>
      <c r="NKJ75" s="182"/>
      <c r="NKK75" s="182"/>
      <c r="NKL75" s="182"/>
      <c r="NKM75" s="182"/>
      <c r="NKN75" s="182"/>
      <c r="NKO75" s="182"/>
      <c r="NKP75" s="182"/>
      <c r="NKQ75" s="182"/>
      <c r="NKR75" s="182"/>
      <c r="NKS75" s="182"/>
      <c r="NKT75" s="182"/>
      <c r="NKU75" s="182"/>
      <c r="NKV75" s="182"/>
      <c r="NKW75" s="182"/>
      <c r="NKX75" s="182"/>
      <c r="NKY75" s="182"/>
      <c r="NKZ75" s="182"/>
      <c r="NLA75" s="182"/>
      <c r="NLB75" s="182"/>
      <c r="NLC75" s="182"/>
      <c r="NLD75" s="182"/>
      <c r="NLE75" s="182"/>
      <c r="NLF75" s="182"/>
      <c r="NLG75" s="182"/>
      <c r="NLH75" s="182"/>
      <c r="NLI75" s="182"/>
      <c r="NLJ75" s="182"/>
      <c r="NLK75" s="182"/>
      <c r="NLL75" s="182"/>
      <c r="NLM75" s="182"/>
      <c r="NLN75" s="182"/>
      <c r="NLO75" s="182"/>
      <c r="NLP75" s="182"/>
      <c r="NLQ75" s="182"/>
      <c r="NLR75" s="182"/>
      <c r="NLS75" s="182"/>
      <c r="NLT75" s="182"/>
      <c r="NLU75" s="182"/>
      <c r="NLV75" s="182"/>
      <c r="NLW75" s="182"/>
      <c r="NLX75" s="182"/>
      <c r="NLY75" s="182"/>
      <c r="NLZ75" s="182"/>
      <c r="NMA75" s="182"/>
      <c r="NMB75" s="182"/>
      <c r="NMC75" s="182"/>
      <c r="NMD75" s="182"/>
      <c r="NME75" s="182"/>
      <c r="NMF75" s="182"/>
      <c r="NMG75" s="182"/>
      <c r="NMH75" s="182"/>
      <c r="NMI75" s="182"/>
      <c r="NMJ75" s="182"/>
      <c r="NMK75" s="182"/>
      <c r="NML75" s="182"/>
      <c r="NMM75" s="182"/>
      <c r="NMN75" s="182"/>
      <c r="NMO75" s="182"/>
      <c r="NMP75" s="182"/>
      <c r="NMQ75" s="182"/>
      <c r="NMR75" s="182"/>
      <c r="NMS75" s="182"/>
      <c r="NMT75" s="182"/>
      <c r="NMU75" s="182"/>
      <c r="NMV75" s="182"/>
      <c r="NMW75" s="182"/>
      <c r="NMX75" s="182"/>
      <c r="NMY75" s="182"/>
      <c r="NMZ75" s="182"/>
      <c r="NNA75" s="182"/>
      <c r="NNB75" s="182"/>
      <c r="NNC75" s="182"/>
      <c r="NND75" s="182"/>
      <c r="NNE75" s="182"/>
      <c r="NNF75" s="182"/>
      <c r="NNG75" s="182"/>
      <c r="NNH75" s="182"/>
      <c r="NNI75" s="182"/>
      <c r="NNJ75" s="182"/>
      <c r="NNK75" s="182"/>
      <c r="NNL75" s="182"/>
      <c r="NNM75" s="182"/>
      <c r="NNN75" s="182"/>
      <c r="NNO75" s="182"/>
      <c r="NNP75" s="182"/>
      <c r="NNQ75" s="182"/>
      <c r="NNR75" s="182"/>
      <c r="NNS75" s="182"/>
      <c r="NNT75" s="182"/>
      <c r="NNU75" s="182"/>
      <c r="NNV75" s="182"/>
      <c r="NNW75" s="182"/>
      <c r="NNX75" s="182"/>
      <c r="NNY75" s="182"/>
      <c r="NNZ75" s="182"/>
      <c r="NOA75" s="182"/>
      <c r="NOB75" s="182"/>
      <c r="NOC75" s="182"/>
      <c r="NOD75" s="182"/>
      <c r="NOE75" s="182"/>
      <c r="NOF75" s="182"/>
      <c r="NOG75" s="182"/>
      <c r="NOH75" s="182"/>
      <c r="NOI75" s="182"/>
      <c r="NOJ75" s="182"/>
      <c r="NOK75" s="182"/>
      <c r="NOL75" s="182"/>
      <c r="NOM75" s="182"/>
      <c r="NON75" s="182"/>
      <c r="NOO75" s="182"/>
      <c r="NOP75" s="182"/>
      <c r="NOQ75" s="182"/>
      <c r="NOR75" s="182"/>
      <c r="NOS75" s="182"/>
      <c r="NOT75" s="182"/>
      <c r="NOU75" s="182"/>
      <c r="NOV75" s="182"/>
      <c r="NOW75" s="182"/>
      <c r="NOX75" s="182"/>
      <c r="NOY75" s="182"/>
      <c r="NOZ75" s="182"/>
      <c r="NPA75" s="182"/>
      <c r="NPB75" s="182"/>
      <c r="NPC75" s="182"/>
      <c r="NPD75" s="182"/>
      <c r="NPE75" s="182"/>
      <c r="NPF75" s="182"/>
      <c r="NPG75" s="182"/>
      <c r="NPH75" s="182"/>
      <c r="NPI75" s="182"/>
      <c r="NPJ75" s="182"/>
      <c r="NPK75" s="182"/>
      <c r="NPL75" s="182"/>
      <c r="NPM75" s="182"/>
      <c r="NPN75" s="182"/>
      <c r="NPO75" s="182"/>
      <c r="NPP75" s="182"/>
      <c r="NPQ75" s="182"/>
      <c r="NPR75" s="182"/>
      <c r="NPS75" s="182"/>
      <c r="NPT75" s="182"/>
      <c r="NPU75" s="182"/>
      <c r="NPV75" s="182"/>
      <c r="NPW75" s="182"/>
      <c r="NPX75" s="182"/>
      <c r="NPY75" s="182"/>
      <c r="NPZ75" s="182"/>
      <c r="NQA75" s="182"/>
      <c r="NQB75" s="182"/>
      <c r="NQC75" s="182"/>
      <c r="NQD75" s="182"/>
      <c r="NQE75" s="182"/>
      <c r="NQF75" s="182"/>
      <c r="NQG75" s="182"/>
      <c r="NQH75" s="182"/>
      <c r="NQI75" s="182"/>
      <c r="NQJ75" s="182"/>
      <c r="NQK75" s="182"/>
      <c r="NQL75" s="182"/>
      <c r="NQM75" s="182"/>
      <c r="NQN75" s="182"/>
      <c r="NQO75" s="182"/>
      <c r="NQP75" s="182"/>
      <c r="NQQ75" s="182"/>
      <c r="NQR75" s="182"/>
      <c r="NQS75" s="182"/>
      <c r="NQT75" s="182"/>
      <c r="NQU75" s="182"/>
      <c r="NQV75" s="182"/>
      <c r="NQW75" s="182"/>
      <c r="NQX75" s="182"/>
      <c r="NQY75" s="182"/>
      <c r="NQZ75" s="182"/>
      <c r="NRA75" s="182"/>
      <c r="NRB75" s="182"/>
      <c r="NRC75" s="182"/>
      <c r="NRD75" s="182"/>
      <c r="NRE75" s="182"/>
      <c r="NRF75" s="182"/>
      <c r="NRG75" s="182"/>
      <c r="NRH75" s="182"/>
      <c r="NRI75" s="182"/>
      <c r="NRJ75" s="182"/>
      <c r="NRK75" s="182"/>
      <c r="NRL75" s="182"/>
      <c r="NRM75" s="182"/>
      <c r="NRN75" s="182"/>
      <c r="NRO75" s="182"/>
      <c r="NRP75" s="182"/>
      <c r="NRQ75" s="182"/>
      <c r="NRR75" s="182"/>
      <c r="NRS75" s="182"/>
      <c r="NRT75" s="182"/>
      <c r="NRU75" s="182"/>
      <c r="NRV75" s="182"/>
      <c r="NRW75" s="182"/>
      <c r="NRX75" s="182"/>
      <c r="NRY75" s="182"/>
      <c r="NRZ75" s="182"/>
      <c r="NSA75" s="182"/>
      <c r="NSB75" s="182"/>
      <c r="NSC75" s="182"/>
      <c r="NSD75" s="182"/>
      <c r="NSE75" s="182"/>
      <c r="NSF75" s="182"/>
      <c r="NSG75" s="182"/>
      <c r="NSH75" s="182"/>
      <c r="NSI75" s="182"/>
      <c r="NSJ75" s="182"/>
      <c r="NSK75" s="182"/>
      <c r="NSL75" s="182"/>
      <c r="NSM75" s="182"/>
      <c r="NSN75" s="182"/>
      <c r="NSO75" s="182"/>
      <c r="NSP75" s="182"/>
      <c r="NSQ75" s="182"/>
      <c r="NSR75" s="182"/>
      <c r="NSS75" s="182"/>
      <c r="NST75" s="182"/>
      <c r="NSU75" s="182"/>
      <c r="NSV75" s="182"/>
      <c r="NSW75" s="182"/>
      <c r="NSX75" s="182"/>
      <c r="NSY75" s="182"/>
      <c r="NSZ75" s="182"/>
      <c r="NTA75" s="182"/>
      <c r="NTB75" s="182"/>
      <c r="NTC75" s="182"/>
      <c r="NTD75" s="182"/>
      <c r="NTE75" s="182"/>
      <c r="NTF75" s="182"/>
      <c r="NTG75" s="182"/>
      <c r="NTH75" s="182"/>
      <c r="NTI75" s="182"/>
      <c r="NTJ75" s="182"/>
      <c r="NTK75" s="182"/>
      <c r="NTL75" s="182"/>
      <c r="NTM75" s="182"/>
      <c r="NTN75" s="182"/>
      <c r="NTO75" s="182"/>
      <c r="NTP75" s="182"/>
      <c r="NTQ75" s="182"/>
      <c r="NTR75" s="182"/>
      <c r="NTS75" s="182"/>
      <c r="NTT75" s="182"/>
      <c r="NTU75" s="182"/>
      <c r="NTV75" s="182"/>
      <c r="NTW75" s="182"/>
      <c r="NTX75" s="182"/>
      <c r="NTY75" s="182"/>
      <c r="NTZ75" s="182"/>
      <c r="NUA75" s="182"/>
      <c r="NUB75" s="182"/>
      <c r="NUC75" s="182"/>
      <c r="NUD75" s="182"/>
      <c r="NUE75" s="182"/>
      <c r="NUF75" s="182"/>
      <c r="NUG75" s="182"/>
      <c r="NUH75" s="182"/>
      <c r="NUI75" s="182"/>
      <c r="NUJ75" s="182"/>
      <c r="NUK75" s="182"/>
      <c r="NUL75" s="182"/>
      <c r="NUM75" s="182"/>
      <c r="NUN75" s="182"/>
      <c r="NUO75" s="182"/>
      <c r="NUP75" s="182"/>
      <c r="NUQ75" s="182"/>
      <c r="NUR75" s="182"/>
      <c r="NUS75" s="182"/>
      <c r="NUT75" s="182"/>
      <c r="NUU75" s="182"/>
      <c r="NUV75" s="182"/>
      <c r="NUW75" s="182"/>
      <c r="NUX75" s="182"/>
      <c r="NUY75" s="182"/>
      <c r="NUZ75" s="182"/>
      <c r="NVA75" s="182"/>
      <c r="NVB75" s="182"/>
      <c r="NVC75" s="182"/>
      <c r="NVD75" s="182"/>
      <c r="NVE75" s="182"/>
      <c r="NVF75" s="182"/>
      <c r="NVG75" s="182"/>
      <c r="NVH75" s="182"/>
      <c r="NVI75" s="182"/>
      <c r="NVJ75" s="182"/>
      <c r="NVK75" s="182"/>
      <c r="NVL75" s="182"/>
      <c r="NVM75" s="182"/>
      <c r="NVN75" s="182"/>
      <c r="NVO75" s="182"/>
      <c r="NVP75" s="182"/>
      <c r="NVQ75" s="182"/>
      <c r="NVR75" s="182"/>
      <c r="NVS75" s="182"/>
      <c r="NVT75" s="182"/>
      <c r="NVU75" s="182"/>
      <c r="NVV75" s="182"/>
      <c r="NVW75" s="182"/>
      <c r="NVX75" s="182"/>
      <c r="NVY75" s="182"/>
      <c r="NVZ75" s="182"/>
      <c r="NWA75" s="182"/>
      <c r="NWB75" s="182"/>
      <c r="NWC75" s="182"/>
      <c r="NWD75" s="182"/>
      <c r="NWE75" s="182"/>
      <c r="NWF75" s="182"/>
      <c r="NWG75" s="182"/>
      <c r="NWH75" s="182"/>
      <c r="NWI75" s="182"/>
      <c r="NWJ75" s="182"/>
      <c r="NWK75" s="182"/>
      <c r="NWL75" s="182"/>
      <c r="NWM75" s="182"/>
      <c r="NWN75" s="182"/>
      <c r="NWO75" s="182"/>
      <c r="NWP75" s="182"/>
      <c r="NWQ75" s="182"/>
      <c r="NWR75" s="182"/>
      <c r="NWS75" s="182"/>
      <c r="NWT75" s="182"/>
      <c r="NWU75" s="182"/>
      <c r="NWV75" s="182"/>
      <c r="NWW75" s="182"/>
      <c r="NWX75" s="182"/>
      <c r="NWY75" s="182"/>
      <c r="NWZ75" s="182"/>
      <c r="NXA75" s="182"/>
      <c r="NXB75" s="182"/>
      <c r="NXC75" s="182"/>
      <c r="NXD75" s="182"/>
      <c r="NXE75" s="182"/>
      <c r="NXF75" s="182"/>
      <c r="NXG75" s="182"/>
      <c r="NXH75" s="182"/>
      <c r="NXI75" s="182"/>
      <c r="NXJ75" s="182"/>
      <c r="NXK75" s="182"/>
      <c r="NXL75" s="182"/>
      <c r="NXM75" s="182"/>
      <c r="NXN75" s="182"/>
      <c r="NXO75" s="182"/>
      <c r="NXP75" s="182"/>
      <c r="NXQ75" s="182"/>
      <c r="NXR75" s="182"/>
      <c r="NXS75" s="182"/>
      <c r="NXT75" s="182"/>
      <c r="NXU75" s="182"/>
      <c r="NXV75" s="182"/>
      <c r="NXW75" s="182"/>
      <c r="NXX75" s="182"/>
      <c r="NXY75" s="182"/>
      <c r="NXZ75" s="182"/>
      <c r="NYA75" s="182"/>
      <c r="NYB75" s="182"/>
      <c r="NYC75" s="182"/>
      <c r="NYD75" s="182"/>
      <c r="NYE75" s="182"/>
      <c r="NYF75" s="182"/>
      <c r="NYG75" s="182"/>
      <c r="NYH75" s="182"/>
      <c r="NYI75" s="182"/>
      <c r="NYJ75" s="182"/>
      <c r="NYK75" s="182"/>
      <c r="NYL75" s="182"/>
      <c r="NYM75" s="182"/>
      <c r="NYN75" s="182"/>
      <c r="NYO75" s="182"/>
      <c r="NYP75" s="182"/>
      <c r="NYQ75" s="182"/>
      <c r="NYR75" s="182"/>
      <c r="NYS75" s="182"/>
      <c r="NYT75" s="182"/>
      <c r="NYU75" s="182"/>
      <c r="NYV75" s="182"/>
      <c r="NYW75" s="182"/>
      <c r="NYX75" s="182"/>
      <c r="NYY75" s="182"/>
      <c r="NYZ75" s="182"/>
      <c r="NZA75" s="182"/>
      <c r="NZB75" s="182"/>
      <c r="NZC75" s="182"/>
      <c r="NZD75" s="182"/>
      <c r="NZE75" s="182"/>
      <c r="NZF75" s="182"/>
      <c r="NZG75" s="182"/>
      <c r="NZH75" s="182"/>
      <c r="NZI75" s="182"/>
      <c r="NZJ75" s="182"/>
      <c r="NZK75" s="182"/>
      <c r="NZL75" s="182"/>
      <c r="NZM75" s="182"/>
      <c r="NZN75" s="182"/>
      <c r="NZO75" s="182"/>
      <c r="NZP75" s="182"/>
      <c r="NZQ75" s="182"/>
      <c r="NZR75" s="182"/>
      <c r="NZS75" s="182"/>
      <c r="NZT75" s="182"/>
      <c r="NZU75" s="182"/>
      <c r="NZV75" s="182"/>
      <c r="NZW75" s="182"/>
      <c r="NZX75" s="182"/>
      <c r="NZY75" s="182"/>
      <c r="NZZ75" s="182"/>
      <c r="OAA75" s="182"/>
      <c r="OAB75" s="182"/>
      <c r="OAC75" s="182"/>
      <c r="OAD75" s="182"/>
      <c r="OAE75" s="182"/>
      <c r="OAF75" s="182"/>
      <c r="OAG75" s="182"/>
      <c r="OAH75" s="182"/>
      <c r="OAI75" s="182"/>
      <c r="OAJ75" s="182"/>
      <c r="OAK75" s="182"/>
      <c r="OAL75" s="182"/>
      <c r="OAM75" s="182"/>
      <c r="OAN75" s="182"/>
      <c r="OAO75" s="182"/>
      <c r="OAP75" s="182"/>
      <c r="OAQ75" s="182"/>
      <c r="OAR75" s="182"/>
      <c r="OAS75" s="182"/>
      <c r="OAT75" s="182"/>
      <c r="OAU75" s="182"/>
      <c r="OAV75" s="182"/>
      <c r="OAW75" s="182"/>
      <c r="OAX75" s="182"/>
      <c r="OAY75" s="182"/>
      <c r="OAZ75" s="182"/>
      <c r="OBA75" s="182"/>
      <c r="OBB75" s="182"/>
      <c r="OBC75" s="182"/>
      <c r="OBD75" s="182"/>
      <c r="OBE75" s="182"/>
      <c r="OBF75" s="182"/>
      <c r="OBG75" s="182"/>
      <c r="OBH75" s="182"/>
      <c r="OBI75" s="182"/>
      <c r="OBJ75" s="182"/>
      <c r="OBK75" s="182"/>
      <c r="OBL75" s="182"/>
      <c r="OBM75" s="182"/>
      <c r="OBN75" s="182"/>
      <c r="OBO75" s="182"/>
      <c r="OBP75" s="182"/>
      <c r="OBQ75" s="182"/>
      <c r="OBR75" s="182"/>
      <c r="OBS75" s="182"/>
      <c r="OBT75" s="182"/>
      <c r="OBU75" s="182"/>
      <c r="OBV75" s="182"/>
      <c r="OBW75" s="182"/>
      <c r="OBX75" s="182"/>
      <c r="OBY75" s="182"/>
      <c r="OBZ75" s="182"/>
      <c r="OCA75" s="182"/>
      <c r="OCB75" s="182"/>
      <c r="OCC75" s="182"/>
      <c r="OCD75" s="182"/>
      <c r="OCE75" s="182"/>
      <c r="OCF75" s="182"/>
      <c r="OCG75" s="182"/>
      <c r="OCH75" s="182"/>
      <c r="OCI75" s="182"/>
      <c r="OCJ75" s="182"/>
      <c r="OCK75" s="182"/>
      <c r="OCL75" s="182"/>
      <c r="OCM75" s="182"/>
      <c r="OCN75" s="182"/>
      <c r="OCO75" s="182"/>
      <c r="OCP75" s="182"/>
      <c r="OCQ75" s="182"/>
      <c r="OCR75" s="182"/>
      <c r="OCS75" s="182"/>
      <c r="OCT75" s="182"/>
      <c r="OCU75" s="182"/>
      <c r="OCV75" s="182"/>
      <c r="OCW75" s="182"/>
      <c r="OCX75" s="182"/>
      <c r="OCY75" s="182"/>
      <c r="OCZ75" s="182"/>
      <c r="ODA75" s="182"/>
      <c r="ODB75" s="182"/>
      <c r="ODC75" s="182"/>
      <c r="ODD75" s="182"/>
      <c r="ODE75" s="182"/>
      <c r="ODF75" s="182"/>
      <c r="ODG75" s="182"/>
      <c r="ODH75" s="182"/>
      <c r="ODI75" s="182"/>
      <c r="ODJ75" s="182"/>
      <c r="ODK75" s="182"/>
      <c r="ODL75" s="182"/>
      <c r="ODM75" s="182"/>
      <c r="ODN75" s="182"/>
      <c r="ODO75" s="182"/>
      <c r="ODP75" s="182"/>
      <c r="ODQ75" s="182"/>
      <c r="ODR75" s="182"/>
      <c r="ODS75" s="182"/>
      <c r="ODT75" s="182"/>
      <c r="ODU75" s="182"/>
      <c r="ODV75" s="182"/>
      <c r="ODW75" s="182"/>
      <c r="ODX75" s="182"/>
      <c r="ODY75" s="182"/>
      <c r="ODZ75" s="182"/>
      <c r="OEA75" s="182"/>
      <c r="OEB75" s="182"/>
      <c r="OEC75" s="182"/>
      <c r="OED75" s="182"/>
      <c r="OEE75" s="182"/>
      <c r="OEF75" s="182"/>
      <c r="OEG75" s="182"/>
      <c r="OEH75" s="182"/>
      <c r="OEI75" s="182"/>
      <c r="OEJ75" s="182"/>
      <c r="OEK75" s="182"/>
      <c r="OEL75" s="182"/>
      <c r="OEM75" s="182"/>
      <c r="OEN75" s="182"/>
      <c r="OEO75" s="182"/>
      <c r="OEP75" s="182"/>
      <c r="OEQ75" s="182"/>
      <c r="OER75" s="182"/>
      <c r="OES75" s="182"/>
      <c r="OET75" s="182"/>
      <c r="OEU75" s="182"/>
      <c r="OEV75" s="182"/>
      <c r="OEW75" s="182"/>
      <c r="OEX75" s="182"/>
      <c r="OEY75" s="182"/>
      <c r="OEZ75" s="182"/>
      <c r="OFA75" s="182"/>
      <c r="OFB75" s="182"/>
      <c r="OFC75" s="182"/>
      <c r="OFD75" s="182"/>
      <c r="OFE75" s="182"/>
      <c r="OFF75" s="182"/>
      <c r="OFG75" s="182"/>
      <c r="OFH75" s="182"/>
      <c r="OFI75" s="182"/>
      <c r="OFJ75" s="182"/>
      <c r="OFK75" s="182"/>
      <c r="OFL75" s="182"/>
      <c r="OFM75" s="182"/>
      <c r="OFN75" s="182"/>
      <c r="OFO75" s="182"/>
      <c r="OFP75" s="182"/>
      <c r="OFQ75" s="182"/>
      <c r="OFR75" s="182"/>
      <c r="OFS75" s="182"/>
      <c r="OFT75" s="182"/>
      <c r="OFU75" s="182"/>
      <c r="OFV75" s="182"/>
      <c r="OFW75" s="182"/>
      <c r="OFX75" s="182"/>
      <c r="OFY75" s="182"/>
      <c r="OFZ75" s="182"/>
      <c r="OGA75" s="182"/>
      <c r="OGB75" s="182"/>
      <c r="OGC75" s="182"/>
      <c r="OGD75" s="182"/>
      <c r="OGE75" s="182"/>
      <c r="OGF75" s="182"/>
      <c r="OGG75" s="182"/>
      <c r="OGH75" s="182"/>
      <c r="OGI75" s="182"/>
      <c r="OGJ75" s="182"/>
      <c r="OGK75" s="182"/>
      <c r="OGL75" s="182"/>
      <c r="OGM75" s="182"/>
      <c r="OGN75" s="182"/>
      <c r="OGO75" s="182"/>
      <c r="OGP75" s="182"/>
      <c r="OGQ75" s="182"/>
      <c r="OGR75" s="182"/>
      <c r="OGS75" s="182"/>
      <c r="OGT75" s="182"/>
      <c r="OGU75" s="182"/>
      <c r="OGV75" s="182"/>
      <c r="OGW75" s="182"/>
      <c r="OGX75" s="182"/>
      <c r="OGY75" s="182"/>
      <c r="OGZ75" s="182"/>
      <c r="OHA75" s="182"/>
      <c r="OHB75" s="182"/>
      <c r="OHC75" s="182"/>
      <c r="OHD75" s="182"/>
      <c r="OHE75" s="182"/>
      <c r="OHF75" s="182"/>
      <c r="OHG75" s="182"/>
      <c r="OHH75" s="182"/>
      <c r="OHI75" s="182"/>
      <c r="OHJ75" s="182"/>
      <c r="OHK75" s="182"/>
      <c r="OHL75" s="182"/>
      <c r="OHM75" s="182"/>
      <c r="OHN75" s="182"/>
      <c r="OHO75" s="182"/>
      <c r="OHP75" s="182"/>
      <c r="OHQ75" s="182"/>
      <c r="OHR75" s="182"/>
      <c r="OHS75" s="182"/>
      <c r="OHT75" s="182"/>
      <c r="OHU75" s="182"/>
      <c r="OHV75" s="182"/>
      <c r="OHW75" s="182"/>
      <c r="OHX75" s="182"/>
      <c r="OHY75" s="182"/>
      <c r="OHZ75" s="182"/>
      <c r="OIA75" s="182"/>
      <c r="OIB75" s="182"/>
      <c r="OIC75" s="182"/>
      <c r="OID75" s="182"/>
      <c r="OIE75" s="182"/>
      <c r="OIF75" s="182"/>
      <c r="OIG75" s="182"/>
      <c r="OIH75" s="182"/>
      <c r="OII75" s="182"/>
      <c r="OIJ75" s="182"/>
      <c r="OIK75" s="182"/>
      <c r="OIL75" s="182"/>
      <c r="OIM75" s="182"/>
      <c r="OIN75" s="182"/>
      <c r="OIO75" s="182"/>
      <c r="OIP75" s="182"/>
      <c r="OIQ75" s="182"/>
      <c r="OIR75" s="182"/>
      <c r="OIS75" s="182"/>
      <c r="OIT75" s="182"/>
      <c r="OIU75" s="182"/>
      <c r="OIV75" s="182"/>
      <c r="OIW75" s="182"/>
      <c r="OIX75" s="182"/>
      <c r="OIY75" s="182"/>
      <c r="OIZ75" s="182"/>
      <c r="OJA75" s="182"/>
      <c r="OJB75" s="182"/>
      <c r="OJC75" s="182"/>
      <c r="OJD75" s="182"/>
      <c r="OJE75" s="182"/>
      <c r="OJF75" s="182"/>
      <c r="OJG75" s="182"/>
      <c r="OJH75" s="182"/>
      <c r="OJI75" s="182"/>
      <c r="OJJ75" s="182"/>
      <c r="OJK75" s="182"/>
      <c r="OJL75" s="182"/>
      <c r="OJM75" s="182"/>
      <c r="OJN75" s="182"/>
      <c r="OJO75" s="182"/>
      <c r="OJP75" s="182"/>
      <c r="OJQ75" s="182"/>
      <c r="OJR75" s="182"/>
      <c r="OJS75" s="182"/>
      <c r="OJT75" s="182"/>
      <c r="OJU75" s="182"/>
      <c r="OJV75" s="182"/>
      <c r="OJW75" s="182"/>
      <c r="OJX75" s="182"/>
      <c r="OJY75" s="182"/>
      <c r="OJZ75" s="182"/>
      <c r="OKA75" s="182"/>
      <c r="OKB75" s="182"/>
      <c r="OKC75" s="182"/>
      <c r="OKD75" s="182"/>
      <c r="OKE75" s="182"/>
      <c r="OKF75" s="182"/>
      <c r="OKG75" s="182"/>
      <c r="OKH75" s="182"/>
      <c r="OKI75" s="182"/>
      <c r="OKJ75" s="182"/>
      <c r="OKK75" s="182"/>
      <c r="OKL75" s="182"/>
      <c r="OKM75" s="182"/>
      <c r="OKN75" s="182"/>
      <c r="OKO75" s="182"/>
      <c r="OKP75" s="182"/>
      <c r="OKQ75" s="182"/>
      <c r="OKR75" s="182"/>
      <c r="OKS75" s="182"/>
      <c r="OKT75" s="182"/>
      <c r="OKU75" s="182"/>
      <c r="OKV75" s="182"/>
      <c r="OKW75" s="182"/>
      <c r="OKX75" s="182"/>
      <c r="OKY75" s="182"/>
      <c r="OKZ75" s="182"/>
      <c r="OLA75" s="182"/>
      <c r="OLB75" s="182"/>
      <c r="OLC75" s="182"/>
      <c r="OLD75" s="182"/>
      <c r="OLE75" s="182"/>
      <c r="OLF75" s="182"/>
      <c r="OLG75" s="182"/>
      <c r="OLH75" s="182"/>
      <c r="OLI75" s="182"/>
      <c r="OLJ75" s="182"/>
      <c r="OLK75" s="182"/>
      <c r="OLL75" s="182"/>
      <c r="OLM75" s="182"/>
      <c r="OLN75" s="182"/>
      <c r="OLO75" s="182"/>
      <c r="OLP75" s="182"/>
      <c r="OLQ75" s="182"/>
      <c r="OLR75" s="182"/>
      <c r="OLS75" s="182"/>
      <c r="OLT75" s="182"/>
      <c r="OLU75" s="182"/>
      <c r="OLV75" s="182"/>
      <c r="OLW75" s="182"/>
      <c r="OLX75" s="182"/>
      <c r="OLY75" s="182"/>
      <c r="OLZ75" s="182"/>
      <c r="OMA75" s="182"/>
      <c r="OMB75" s="182"/>
      <c r="OMC75" s="182"/>
      <c r="OMD75" s="182"/>
      <c r="OME75" s="182"/>
      <c r="OMF75" s="182"/>
      <c r="OMG75" s="182"/>
      <c r="OMH75" s="182"/>
      <c r="OMI75" s="182"/>
      <c r="OMJ75" s="182"/>
      <c r="OMK75" s="182"/>
      <c r="OML75" s="182"/>
      <c r="OMM75" s="182"/>
      <c r="OMN75" s="182"/>
      <c r="OMO75" s="182"/>
      <c r="OMP75" s="182"/>
      <c r="OMQ75" s="182"/>
      <c r="OMR75" s="182"/>
      <c r="OMS75" s="182"/>
      <c r="OMT75" s="182"/>
      <c r="OMU75" s="182"/>
      <c r="OMV75" s="182"/>
      <c r="OMW75" s="182"/>
      <c r="OMX75" s="182"/>
      <c r="OMY75" s="182"/>
      <c r="OMZ75" s="182"/>
      <c r="ONA75" s="182"/>
      <c r="ONB75" s="182"/>
      <c r="ONC75" s="182"/>
      <c r="OND75" s="182"/>
      <c r="ONE75" s="182"/>
      <c r="ONF75" s="182"/>
      <c r="ONG75" s="182"/>
      <c r="ONH75" s="182"/>
      <c r="ONI75" s="182"/>
      <c r="ONJ75" s="182"/>
      <c r="ONK75" s="182"/>
      <c r="ONL75" s="182"/>
      <c r="ONM75" s="182"/>
      <c r="ONN75" s="182"/>
      <c r="ONO75" s="182"/>
      <c r="ONP75" s="182"/>
      <c r="ONQ75" s="182"/>
      <c r="ONR75" s="182"/>
      <c r="ONS75" s="182"/>
      <c r="ONT75" s="182"/>
      <c r="ONU75" s="182"/>
      <c r="ONV75" s="182"/>
      <c r="ONW75" s="182"/>
      <c r="ONX75" s="182"/>
      <c r="ONY75" s="182"/>
      <c r="ONZ75" s="182"/>
      <c r="OOA75" s="182"/>
      <c r="OOB75" s="182"/>
      <c r="OOC75" s="182"/>
      <c r="OOD75" s="182"/>
      <c r="OOE75" s="182"/>
      <c r="OOF75" s="182"/>
      <c r="OOG75" s="182"/>
      <c r="OOH75" s="182"/>
      <c r="OOI75" s="182"/>
      <c r="OOJ75" s="182"/>
      <c r="OOK75" s="182"/>
      <c r="OOL75" s="182"/>
      <c r="OOM75" s="182"/>
      <c r="OON75" s="182"/>
      <c r="OOO75" s="182"/>
      <c r="OOP75" s="182"/>
      <c r="OOQ75" s="182"/>
      <c r="OOR75" s="182"/>
      <c r="OOS75" s="182"/>
      <c r="OOT75" s="182"/>
      <c r="OOU75" s="182"/>
      <c r="OOV75" s="182"/>
      <c r="OOW75" s="182"/>
      <c r="OOX75" s="182"/>
      <c r="OOY75" s="182"/>
      <c r="OOZ75" s="182"/>
      <c r="OPA75" s="182"/>
      <c r="OPB75" s="182"/>
      <c r="OPC75" s="182"/>
      <c r="OPD75" s="182"/>
      <c r="OPE75" s="182"/>
      <c r="OPF75" s="182"/>
      <c r="OPG75" s="182"/>
      <c r="OPH75" s="182"/>
      <c r="OPI75" s="182"/>
      <c r="OPJ75" s="182"/>
      <c r="OPK75" s="182"/>
      <c r="OPL75" s="182"/>
      <c r="OPM75" s="182"/>
      <c r="OPN75" s="182"/>
      <c r="OPO75" s="182"/>
      <c r="OPP75" s="182"/>
      <c r="OPQ75" s="182"/>
      <c r="OPR75" s="182"/>
      <c r="OPS75" s="182"/>
      <c r="OPT75" s="182"/>
      <c r="OPU75" s="182"/>
      <c r="OPV75" s="182"/>
      <c r="OPW75" s="182"/>
      <c r="OPX75" s="182"/>
      <c r="OPY75" s="182"/>
      <c r="OPZ75" s="182"/>
      <c r="OQA75" s="182"/>
      <c r="OQB75" s="182"/>
      <c r="OQC75" s="182"/>
      <c r="OQD75" s="182"/>
      <c r="OQE75" s="182"/>
      <c r="OQF75" s="182"/>
      <c r="OQG75" s="182"/>
      <c r="OQH75" s="182"/>
      <c r="OQI75" s="182"/>
      <c r="OQJ75" s="182"/>
      <c r="OQK75" s="182"/>
      <c r="OQL75" s="182"/>
      <c r="OQM75" s="182"/>
      <c r="OQN75" s="182"/>
      <c r="OQO75" s="182"/>
      <c r="OQP75" s="182"/>
      <c r="OQQ75" s="182"/>
      <c r="OQR75" s="182"/>
      <c r="OQS75" s="182"/>
      <c r="OQT75" s="182"/>
      <c r="OQU75" s="182"/>
      <c r="OQV75" s="182"/>
      <c r="OQW75" s="182"/>
      <c r="OQX75" s="182"/>
      <c r="OQY75" s="182"/>
      <c r="OQZ75" s="182"/>
      <c r="ORA75" s="182"/>
      <c r="ORB75" s="182"/>
      <c r="ORC75" s="182"/>
      <c r="ORD75" s="182"/>
      <c r="ORE75" s="182"/>
      <c r="ORF75" s="182"/>
      <c r="ORG75" s="182"/>
      <c r="ORH75" s="182"/>
      <c r="ORI75" s="182"/>
      <c r="ORJ75" s="182"/>
      <c r="ORK75" s="182"/>
      <c r="ORL75" s="182"/>
      <c r="ORM75" s="182"/>
      <c r="ORN75" s="182"/>
      <c r="ORO75" s="182"/>
      <c r="ORP75" s="182"/>
      <c r="ORQ75" s="182"/>
      <c r="ORR75" s="182"/>
      <c r="ORS75" s="182"/>
      <c r="ORT75" s="182"/>
      <c r="ORU75" s="182"/>
      <c r="ORV75" s="182"/>
      <c r="ORW75" s="182"/>
      <c r="ORX75" s="182"/>
      <c r="ORY75" s="182"/>
      <c r="ORZ75" s="182"/>
      <c r="OSA75" s="182"/>
      <c r="OSB75" s="182"/>
      <c r="OSC75" s="182"/>
      <c r="OSD75" s="182"/>
      <c r="OSE75" s="182"/>
      <c r="OSF75" s="182"/>
      <c r="OSG75" s="182"/>
      <c r="OSH75" s="182"/>
      <c r="OSI75" s="182"/>
      <c r="OSJ75" s="182"/>
      <c r="OSK75" s="182"/>
      <c r="OSL75" s="182"/>
      <c r="OSM75" s="182"/>
      <c r="OSN75" s="182"/>
      <c r="OSO75" s="182"/>
      <c r="OSP75" s="182"/>
      <c r="OSQ75" s="182"/>
      <c r="OSR75" s="182"/>
      <c r="OSS75" s="182"/>
      <c r="OST75" s="182"/>
      <c r="OSU75" s="182"/>
      <c r="OSV75" s="182"/>
      <c r="OSW75" s="182"/>
      <c r="OSX75" s="182"/>
      <c r="OSY75" s="182"/>
      <c r="OSZ75" s="182"/>
      <c r="OTA75" s="182"/>
      <c r="OTB75" s="182"/>
      <c r="OTC75" s="182"/>
      <c r="OTD75" s="182"/>
      <c r="OTE75" s="182"/>
      <c r="OTF75" s="182"/>
      <c r="OTG75" s="182"/>
      <c r="OTH75" s="182"/>
      <c r="OTI75" s="182"/>
      <c r="OTJ75" s="182"/>
      <c r="OTK75" s="182"/>
      <c r="OTL75" s="182"/>
      <c r="OTM75" s="182"/>
      <c r="OTN75" s="182"/>
      <c r="OTO75" s="182"/>
      <c r="OTP75" s="182"/>
      <c r="OTQ75" s="182"/>
      <c r="OTR75" s="182"/>
      <c r="OTS75" s="182"/>
      <c r="OTT75" s="182"/>
      <c r="OTU75" s="182"/>
      <c r="OTV75" s="182"/>
      <c r="OTW75" s="182"/>
      <c r="OTX75" s="182"/>
      <c r="OTY75" s="182"/>
      <c r="OTZ75" s="182"/>
      <c r="OUA75" s="182"/>
      <c r="OUB75" s="182"/>
      <c r="OUC75" s="182"/>
      <c r="OUD75" s="182"/>
      <c r="OUE75" s="182"/>
      <c r="OUF75" s="182"/>
      <c r="OUG75" s="182"/>
      <c r="OUH75" s="182"/>
      <c r="OUI75" s="182"/>
      <c r="OUJ75" s="182"/>
      <c r="OUK75" s="182"/>
      <c r="OUL75" s="182"/>
      <c r="OUM75" s="182"/>
      <c r="OUN75" s="182"/>
      <c r="OUO75" s="182"/>
      <c r="OUP75" s="182"/>
      <c r="OUQ75" s="182"/>
      <c r="OUR75" s="182"/>
      <c r="OUS75" s="182"/>
      <c r="OUT75" s="182"/>
      <c r="OUU75" s="182"/>
      <c r="OUV75" s="182"/>
      <c r="OUW75" s="182"/>
      <c r="OUX75" s="182"/>
      <c r="OUY75" s="182"/>
      <c r="OUZ75" s="182"/>
      <c r="OVA75" s="182"/>
      <c r="OVB75" s="182"/>
      <c r="OVC75" s="182"/>
      <c r="OVD75" s="182"/>
      <c r="OVE75" s="182"/>
      <c r="OVF75" s="182"/>
      <c r="OVG75" s="182"/>
      <c r="OVH75" s="182"/>
      <c r="OVI75" s="182"/>
      <c r="OVJ75" s="182"/>
      <c r="OVK75" s="182"/>
      <c r="OVL75" s="182"/>
      <c r="OVM75" s="182"/>
      <c r="OVN75" s="182"/>
      <c r="OVO75" s="182"/>
      <c r="OVP75" s="182"/>
      <c r="OVQ75" s="182"/>
      <c r="OVR75" s="182"/>
      <c r="OVS75" s="182"/>
      <c r="OVT75" s="182"/>
      <c r="OVU75" s="182"/>
      <c r="OVV75" s="182"/>
      <c r="OVW75" s="182"/>
      <c r="OVX75" s="182"/>
      <c r="OVY75" s="182"/>
      <c r="OVZ75" s="182"/>
      <c r="OWA75" s="182"/>
      <c r="OWB75" s="182"/>
      <c r="OWC75" s="182"/>
      <c r="OWD75" s="182"/>
      <c r="OWE75" s="182"/>
      <c r="OWF75" s="182"/>
      <c r="OWG75" s="182"/>
      <c r="OWH75" s="182"/>
      <c r="OWI75" s="182"/>
      <c r="OWJ75" s="182"/>
      <c r="OWK75" s="182"/>
      <c r="OWL75" s="182"/>
      <c r="OWM75" s="182"/>
      <c r="OWN75" s="182"/>
      <c r="OWO75" s="182"/>
      <c r="OWP75" s="182"/>
      <c r="OWQ75" s="182"/>
      <c r="OWR75" s="182"/>
      <c r="OWS75" s="182"/>
      <c r="OWT75" s="182"/>
      <c r="OWU75" s="182"/>
      <c r="OWV75" s="182"/>
      <c r="OWW75" s="182"/>
      <c r="OWX75" s="182"/>
      <c r="OWY75" s="182"/>
      <c r="OWZ75" s="182"/>
      <c r="OXA75" s="182"/>
      <c r="OXB75" s="182"/>
      <c r="OXC75" s="182"/>
      <c r="OXD75" s="182"/>
      <c r="OXE75" s="182"/>
      <c r="OXF75" s="182"/>
      <c r="OXG75" s="182"/>
      <c r="OXH75" s="182"/>
      <c r="OXI75" s="182"/>
      <c r="OXJ75" s="182"/>
      <c r="OXK75" s="182"/>
      <c r="OXL75" s="182"/>
      <c r="OXM75" s="182"/>
      <c r="OXN75" s="182"/>
      <c r="OXO75" s="182"/>
      <c r="OXP75" s="182"/>
      <c r="OXQ75" s="182"/>
      <c r="OXR75" s="182"/>
      <c r="OXS75" s="182"/>
      <c r="OXT75" s="182"/>
      <c r="OXU75" s="182"/>
      <c r="OXV75" s="182"/>
      <c r="OXW75" s="182"/>
      <c r="OXX75" s="182"/>
      <c r="OXY75" s="182"/>
      <c r="OXZ75" s="182"/>
      <c r="OYA75" s="182"/>
      <c r="OYB75" s="182"/>
      <c r="OYC75" s="182"/>
      <c r="OYD75" s="182"/>
      <c r="OYE75" s="182"/>
      <c r="OYF75" s="182"/>
      <c r="OYG75" s="182"/>
      <c r="OYH75" s="182"/>
      <c r="OYI75" s="182"/>
      <c r="OYJ75" s="182"/>
      <c r="OYK75" s="182"/>
      <c r="OYL75" s="182"/>
      <c r="OYM75" s="182"/>
      <c r="OYN75" s="182"/>
      <c r="OYO75" s="182"/>
      <c r="OYP75" s="182"/>
      <c r="OYQ75" s="182"/>
      <c r="OYR75" s="182"/>
      <c r="OYS75" s="182"/>
      <c r="OYT75" s="182"/>
      <c r="OYU75" s="182"/>
      <c r="OYV75" s="182"/>
      <c r="OYW75" s="182"/>
      <c r="OYX75" s="182"/>
      <c r="OYY75" s="182"/>
      <c r="OYZ75" s="182"/>
      <c r="OZA75" s="182"/>
      <c r="OZB75" s="182"/>
      <c r="OZC75" s="182"/>
      <c r="OZD75" s="182"/>
      <c r="OZE75" s="182"/>
      <c r="OZF75" s="182"/>
      <c r="OZG75" s="182"/>
      <c r="OZH75" s="182"/>
      <c r="OZI75" s="182"/>
      <c r="OZJ75" s="182"/>
      <c r="OZK75" s="182"/>
      <c r="OZL75" s="182"/>
      <c r="OZM75" s="182"/>
      <c r="OZN75" s="182"/>
      <c r="OZO75" s="182"/>
      <c r="OZP75" s="182"/>
      <c r="OZQ75" s="182"/>
      <c r="OZR75" s="182"/>
      <c r="OZS75" s="182"/>
      <c r="OZT75" s="182"/>
      <c r="OZU75" s="182"/>
      <c r="OZV75" s="182"/>
      <c r="OZW75" s="182"/>
      <c r="OZX75" s="182"/>
      <c r="OZY75" s="182"/>
      <c r="OZZ75" s="182"/>
      <c r="PAA75" s="182"/>
      <c r="PAB75" s="182"/>
      <c r="PAC75" s="182"/>
      <c r="PAD75" s="182"/>
      <c r="PAE75" s="182"/>
      <c r="PAF75" s="182"/>
      <c r="PAG75" s="182"/>
      <c r="PAH75" s="182"/>
      <c r="PAI75" s="182"/>
      <c r="PAJ75" s="182"/>
      <c r="PAK75" s="182"/>
      <c r="PAL75" s="182"/>
      <c r="PAM75" s="182"/>
      <c r="PAN75" s="182"/>
      <c r="PAO75" s="182"/>
      <c r="PAP75" s="182"/>
      <c r="PAQ75" s="182"/>
      <c r="PAR75" s="182"/>
      <c r="PAS75" s="182"/>
      <c r="PAT75" s="182"/>
      <c r="PAU75" s="182"/>
      <c r="PAV75" s="182"/>
      <c r="PAW75" s="182"/>
      <c r="PAX75" s="182"/>
      <c r="PAY75" s="182"/>
      <c r="PAZ75" s="182"/>
      <c r="PBA75" s="182"/>
      <c r="PBB75" s="182"/>
      <c r="PBC75" s="182"/>
      <c r="PBD75" s="182"/>
      <c r="PBE75" s="182"/>
      <c r="PBF75" s="182"/>
      <c r="PBG75" s="182"/>
      <c r="PBH75" s="182"/>
      <c r="PBI75" s="182"/>
      <c r="PBJ75" s="182"/>
      <c r="PBK75" s="182"/>
      <c r="PBL75" s="182"/>
      <c r="PBM75" s="182"/>
      <c r="PBN75" s="182"/>
      <c r="PBO75" s="182"/>
      <c r="PBP75" s="182"/>
      <c r="PBQ75" s="182"/>
      <c r="PBR75" s="182"/>
      <c r="PBS75" s="182"/>
      <c r="PBT75" s="182"/>
      <c r="PBU75" s="182"/>
      <c r="PBV75" s="182"/>
      <c r="PBW75" s="182"/>
      <c r="PBX75" s="182"/>
      <c r="PBY75" s="182"/>
      <c r="PBZ75" s="182"/>
      <c r="PCA75" s="182"/>
      <c r="PCB75" s="182"/>
      <c r="PCC75" s="182"/>
      <c r="PCD75" s="182"/>
      <c r="PCE75" s="182"/>
      <c r="PCF75" s="182"/>
      <c r="PCG75" s="182"/>
      <c r="PCH75" s="182"/>
      <c r="PCI75" s="182"/>
      <c r="PCJ75" s="182"/>
      <c r="PCK75" s="182"/>
      <c r="PCL75" s="182"/>
      <c r="PCM75" s="182"/>
      <c r="PCN75" s="182"/>
      <c r="PCO75" s="182"/>
      <c r="PCP75" s="182"/>
      <c r="PCQ75" s="182"/>
      <c r="PCR75" s="182"/>
      <c r="PCS75" s="182"/>
      <c r="PCT75" s="182"/>
      <c r="PCU75" s="182"/>
      <c r="PCV75" s="182"/>
      <c r="PCW75" s="182"/>
      <c r="PCX75" s="182"/>
      <c r="PCY75" s="182"/>
      <c r="PCZ75" s="182"/>
      <c r="PDA75" s="182"/>
      <c r="PDB75" s="182"/>
      <c r="PDC75" s="182"/>
      <c r="PDD75" s="182"/>
      <c r="PDE75" s="182"/>
      <c r="PDF75" s="182"/>
      <c r="PDG75" s="182"/>
      <c r="PDH75" s="182"/>
      <c r="PDI75" s="182"/>
      <c r="PDJ75" s="182"/>
      <c r="PDK75" s="182"/>
      <c r="PDL75" s="182"/>
      <c r="PDM75" s="182"/>
      <c r="PDN75" s="182"/>
      <c r="PDO75" s="182"/>
      <c r="PDP75" s="182"/>
      <c r="PDQ75" s="182"/>
      <c r="PDR75" s="182"/>
      <c r="PDS75" s="182"/>
      <c r="PDT75" s="182"/>
      <c r="PDU75" s="182"/>
      <c r="PDV75" s="182"/>
      <c r="PDW75" s="182"/>
      <c r="PDX75" s="182"/>
      <c r="PDY75" s="182"/>
      <c r="PDZ75" s="182"/>
      <c r="PEA75" s="182"/>
      <c r="PEB75" s="182"/>
      <c r="PEC75" s="182"/>
      <c r="PED75" s="182"/>
      <c r="PEE75" s="182"/>
      <c r="PEF75" s="182"/>
      <c r="PEG75" s="182"/>
      <c r="PEH75" s="182"/>
      <c r="PEI75" s="182"/>
      <c r="PEJ75" s="182"/>
      <c r="PEK75" s="182"/>
      <c r="PEL75" s="182"/>
      <c r="PEM75" s="182"/>
      <c r="PEN75" s="182"/>
      <c r="PEO75" s="182"/>
      <c r="PEP75" s="182"/>
      <c r="PEQ75" s="182"/>
      <c r="PER75" s="182"/>
      <c r="PES75" s="182"/>
      <c r="PET75" s="182"/>
      <c r="PEU75" s="182"/>
      <c r="PEV75" s="182"/>
      <c r="PEW75" s="182"/>
      <c r="PEX75" s="182"/>
      <c r="PEY75" s="182"/>
      <c r="PEZ75" s="182"/>
      <c r="PFA75" s="182"/>
      <c r="PFB75" s="182"/>
      <c r="PFC75" s="182"/>
      <c r="PFD75" s="182"/>
      <c r="PFE75" s="182"/>
      <c r="PFF75" s="182"/>
      <c r="PFG75" s="182"/>
      <c r="PFH75" s="182"/>
      <c r="PFI75" s="182"/>
      <c r="PFJ75" s="182"/>
      <c r="PFK75" s="182"/>
      <c r="PFL75" s="182"/>
      <c r="PFM75" s="182"/>
      <c r="PFN75" s="182"/>
      <c r="PFO75" s="182"/>
      <c r="PFP75" s="182"/>
      <c r="PFQ75" s="182"/>
      <c r="PFR75" s="182"/>
      <c r="PFS75" s="182"/>
      <c r="PFT75" s="182"/>
      <c r="PFU75" s="182"/>
      <c r="PFV75" s="182"/>
      <c r="PFW75" s="182"/>
      <c r="PFX75" s="182"/>
      <c r="PFY75" s="182"/>
      <c r="PFZ75" s="182"/>
      <c r="PGA75" s="182"/>
      <c r="PGB75" s="182"/>
      <c r="PGC75" s="182"/>
      <c r="PGD75" s="182"/>
      <c r="PGE75" s="182"/>
      <c r="PGF75" s="182"/>
      <c r="PGG75" s="182"/>
      <c r="PGH75" s="182"/>
      <c r="PGI75" s="182"/>
      <c r="PGJ75" s="182"/>
      <c r="PGK75" s="182"/>
      <c r="PGL75" s="182"/>
      <c r="PGM75" s="182"/>
      <c r="PGN75" s="182"/>
      <c r="PGO75" s="182"/>
      <c r="PGP75" s="182"/>
      <c r="PGQ75" s="182"/>
      <c r="PGR75" s="182"/>
      <c r="PGS75" s="182"/>
      <c r="PGT75" s="182"/>
      <c r="PGU75" s="182"/>
      <c r="PGV75" s="182"/>
      <c r="PGW75" s="182"/>
      <c r="PGX75" s="182"/>
      <c r="PGY75" s="182"/>
      <c r="PGZ75" s="182"/>
      <c r="PHA75" s="182"/>
      <c r="PHB75" s="182"/>
      <c r="PHC75" s="182"/>
      <c r="PHD75" s="182"/>
      <c r="PHE75" s="182"/>
      <c r="PHF75" s="182"/>
      <c r="PHG75" s="182"/>
      <c r="PHH75" s="182"/>
      <c r="PHI75" s="182"/>
      <c r="PHJ75" s="182"/>
      <c r="PHK75" s="182"/>
      <c r="PHL75" s="182"/>
      <c r="PHM75" s="182"/>
      <c r="PHN75" s="182"/>
      <c r="PHO75" s="182"/>
      <c r="PHP75" s="182"/>
      <c r="PHQ75" s="182"/>
      <c r="PHR75" s="182"/>
      <c r="PHS75" s="182"/>
      <c r="PHT75" s="182"/>
      <c r="PHU75" s="182"/>
      <c r="PHV75" s="182"/>
      <c r="PHW75" s="182"/>
      <c r="PHX75" s="182"/>
      <c r="PHY75" s="182"/>
      <c r="PHZ75" s="182"/>
      <c r="PIA75" s="182"/>
      <c r="PIB75" s="182"/>
      <c r="PIC75" s="182"/>
      <c r="PID75" s="182"/>
      <c r="PIE75" s="182"/>
      <c r="PIF75" s="182"/>
      <c r="PIG75" s="182"/>
      <c r="PIH75" s="182"/>
      <c r="PII75" s="182"/>
      <c r="PIJ75" s="182"/>
      <c r="PIK75" s="182"/>
      <c r="PIL75" s="182"/>
      <c r="PIM75" s="182"/>
      <c r="PIN75" s="182"/>
      <c r="PIO75" s="182"/>
      <c r="PIP75" s="182"/>
      <c r="PIQ75" s="182"/>
      <c r="PIR75" s="182"/>
      <c r="PIS75" s="182"/>
      <c r="PIT75" s="182"/>
      <c r="PIU75" s="182"/>
      <c r="PIV75" s="182"/>
      <c r="PIW75" s="182"/>
      <c r="PIX75" s="182"/>
      <c r="PIY75" s="182"/>
      <c r="PIZ75" s="182"/>
      <c r="PJA75" s="182"/>
      <c r="PJB75" s="182"/>
      <c r="PJC75" s="182"/>
      <c r="PJD75" s="182"/>
      <c r="PJE75" s="182"/>
      <c r="PJF75" s="182"/>
      <c r="PJG75" s="182"/>
      <c r="PJH75" s="182"/>
      <c r="PJI75" s="182"/>
      <c r="PJJ75" s="182"/>
      <c r="PJK75" s="182"/>
      <c r="PJL75" s="182"/>
      <c r="PJM75" s="182"/>
      <c r="PJN75" s="182"/>
      <c r="PJO75" s="182"/>
      <c r="PJP75" s="182"/>
      <c r="PJQ75" s="182"/>
      <c r="PJR75" s="182"/>
      <c r="PJS75" s="182"/>
      <c r="PJT75" s="182"/>
      <c r="PJU75" s="182"/>
      <c r="PJV75" s="182"/>
      <c r="PJW75" s="182"/>
      <c r="PJX75" s="182"/>
      <c r="PJY75" s="182"/>
      <c r="PJZ75" s="182"/>
      <c r="PKA75" s="182"/>
      <c r="PKB75" s="182"/>
      <c r="PKC75" s="182"/>
      <c r="PKD75" s="182"/>
      <c r="PKE75" s="182"/>
      <c r="PKF75" s="182"/>
      <c r="PKG75" s="182"/>
      <c r="PKH75" s="182"/>
      <c r="PKI75" s="182"/>
      <c r="PKJ75" s="182"/>
      <c r="PKK75" s="182"/>
      <c r="PKL75" s="182"/>
      <c r="PKM75" s="182"/>
      <c r="PKN75" s="182"/>
      <c r="PKO75" s="182"/>
      <c r="PKP75" s="182"/>
      <c r="PKQ75" s="182"/>
      <c r="PKR75" s="182"/>
      <c r="PKS75" s="182"/>
      <c r="PKT75" s="182"/>
      <c r="PKU75" s="182"/>
      <c r="PKV75" s="182"/>
      <c r="PKW75" s="182"/>
      <c r="PKX75" s="182"/>
      <c r="PKY75" s="182"/>
      <c r="PKZ75" s="182"/>
      <c r="PLA75" s="182"/>
      <c r="PLB75" s="182"/>
      <c r="PLC75" s="182"/>
      <c r="PLD75" s="182"/>
      <c r="PLE75" s="182"/>
      <c r="PLF75" s="182"/>
      <c r="PLG75" s="182"/>
      <c r="PLH75" s="182"/>
      <c r="PLI75" s="182"/>
      <c r="PLJ75" s="182"/>
      <c r="PLK75" s="182"/>
      <c r="PLL75" s="182"/>
      <c r="PLM75" s="182"/>
      <c r="PLN75" s="182"/>
      <c r="PLO75" s="182"/>
      <c r="PLP75" s="182"/>
      <c r="PLQ75" s="182"/>
      <c r="PLR75" s="182"/>
      <c r="PLS75" s="182"/>
      <c r="PLT75" s="182"/>
      <c r="PLU75" s="182"/>
      <c r="PLV75" s="182"/>
      <c r="PLW75" s="182"/>
      <c r="PLX75" s="182"/>
      <c r="PLY75" s="182"/>
      <c r="PLZ75" s="182"/>
      <c r="PMA75" s="182"/>
      <c r="PMB75" s="182"/>
      <c r="PMC75" s="182"/>
      <c r="PMD75" s="182"/>
      <c r="PME75" s="182"/>
      <c r="PMF75" s="182"/>
      <c r="PMG75" s="182"/>
      <c r="PMH75" s="182"/>
      <c r="PMI75" s="182"/>
      <c r="PMJ75" s="182"/>
      <c r="PMK75" s="182"/>
      <c r="PML75" s="182"/>
      <c r="PMM75" s="182"/>
      <c r="PMN75" s="182"/>
      <c r="PMO75" s="182"/>
      <c r="PMP75" s="182"/>
      <c r="PMQ75" s="182"/>
      <c r="PMR75" s="182"/>
      <c r="PMS75" s="182"/>
      <c r="PMT75" s="182"/>
      <c r="PMU75" s="182"/>
      <c r="PMV75" s="182"/>
      <c r="PMW75" s="182"/>
      <c r="PMX75" s="182"/>
      <c r="PMY75" s="182"/>
      <c r="PMZ75" s="182"/>
      <c r="PNA75" s="182"/>
      <c r="PNB75" s="182"/>
      <c r="PNC75" s="182"/>
      <c r="PND75" s="182"/>
      <c r="PNE75" s="182"/>
      <c r="PNF75" s="182"/>
      <c r="PNG75" s="182"/>
      <c r="PNH75" s="182"/>
      <c r="PNI75" s="182"/>
      <c r="PNJ75" s="182"/>
      <c r="PNK75" s="182"/>
      <c r="PNL75" s="182"/>
      <c r="PNM75" s="182"/>
      <c r="PNN75" s="182"/>
      <c r="PNO75" s="182"/>
      <c r="PNP75" s="182"/>
      <c r="PNQ75" s="182"/>
      <c r="PNR75" s="182"/>
      <c r="PNS75" s="182"/>
      <c r="PNT75" s="182"/>
      <c r="PNU75" s="182"/>
      <c r="PNV75" s="182"/>
      <c r="PNW75" s="182"/>
      <c r="PNX75" s="182"/>
      <c r="PNY75" s="182"/>
      <c r="PNZ75" s="182"/>
      <c r="POA75" s="182"/>
      <c r="POB75" s="182"/>
      <c r="POC75" s="182"/>
      <c r="POD75" s="182"/>
      <c r="POE75" s="182"/>
      <c r="POF75" s="182"/>
      <c r="POG75" s="182"/>
      <c r="POH75" s="182"/>
      <c r="POI75" s="182"/>
      <c r="POJ75" s="182"/>
      <c r="POK75" s="182"/>
      <c r="POL75" s="182"/>
      <c r="POM75" s="182"/>
      <c r="PON75" s="182"/>
      <c r="POO75" s="182"/>
      <c r="POP75" s="182"/>
      <c r="POQ75" s="182"/>
      <c r="POR75" s="182"/>
      <c r="POS75" s="182"/>
      <c r="POT75" s="182"/>
      <c r="POU75" s="182"/>
      <c r="POV75" s="182"/>
      <c r="POW75" s="182"/>
      <c r="POX75" s="182"/>
      <c r="POY75" s="182"/>
      <c r="POZ75" s="182"/>
      <c r="PPA75" s="182"/>
      <c r="PPB75" s="182"/>
      <c r="PPC75" s="182"/>
      <c r="PPD75" s="182"/>
      <c r="PPE75" s="182"/>
      <c r="PPF75" s="182"/>
      <c r="PPG75" s="182"/>
      <c r="PPH75" s="182"/>
      <c r="PPI75" s="182"/>
      <c r="PPJ75" s="182"/>
      <c r="PPK75" s="182"/>
      <c r="PPL75" s="182"/>
      <c r="PPM75" s="182"/>
      <c r="PPN75" s="182"/>
      <c r="PPO75" s="182"/>
      <c r="PPP75" s="182"/>
      <c r="PPQ75" s="182"/>
      <c r="PPR75" s="182"/>
      <c r="PPS75" s="182"/>
      <c r="PPT75" s="182"/>
      <c r="PPU75" s="182"/>
      <c r="PPV75" s="182"/>
      <c r="PPW75" s="182"/>
      <c r="PPX75" s="182"/>
      <c r="PPY75" s="182"/>
      <c r="PPZ75" s="182"/>
      <c r="PQA75" s="182"/>
      <c r="PQB75" s="182"/>
      <c r="PQC75" s="182"/>
      <c r="PQD75" s="182"/>
      <c r="PQE75" s="182"/>
      <c r="PQF75" s="182"/>
      <c r="PQG75" s="182"/>
      <c r="PQH75" s="182"/>
      <c r="PQI75" s="182"/>
      <c r="PQJ75" s="182"/>
      <c r="PQK75" s="182"/>
      <c r="PQL75" s="182"/>
      <c r="PQM75" s="182"/>
      <c r="PQN75" s="182"/>
      <c r="PQO75" s="182"/>
      <c r="PQP75" s="182"/>
      <c r="PQQ75" s="182"/>
      <c r="PQR75" s="182"/>
      <c r="PQS75" s="182"/>
      <c r="PQT75" s="182"/>
      <c r="PQU75" s="182"/>
      <c r="PQV75" s="182"/>
      <c r="PQW75" s="182"/>
      <c r="PQX75" s="182"/>
      <c r="PQY75" s="182"/>
      <c r="PQZ75" s="182"/>
      <c r="PRA75" s="182"/>
      <c r="PRB75" s="182"/>
      <c r="PRC75" s="182"/>
      <c r="PRD75" s="182"/>
      <c r="PRE75" s="182"/>
      <c r="PRF75" s="182"/>
      <c r="PRG75" s="182"/>
      <c r="PRH75" s="182"/>
      <c r="PRI75" s="182"/>
      <c r="PRJ75" s="182"/>
      <c r="PRK75" s="182"/>
      <c r="PRL75" s="182"/>
      <c r="PRM75" s="182"/>
      <c r="PRN75" s="182"/>
      <c r="PRO75" s="182"/>
      <c r="PRP75" s="182"/>
      <c r="PRQ75" s="182"/>
      <c r="PRR75" s="182"/>
      <c r="PRS75" s="182"/>
      <c r="PRT75" s="182"/>
      <c r="PRU75" s="182"/>
      <c r="PRV75" s="182"/>
      <c r="PRW75" s="182"/>
      <c r="PRX75" s="182"/>
      <c r="PRY75" s="182"/>
      <c r="PRZ75" s="182"/>
      <c r="PSA75" s="182"/>
      <c r="PSB75" s="182"/>
      <c r="PSC75" s="182"/>
      <c r="PSD75" s="182"/>
      <c r="PSE75" s="182"/>
      <c r="PSF75" s="182"/>
      <c r="PSG75" s="182"/>
      <c r="PSH75" s="182"/>
      <c r="PSI75" s="182"/>
      <c r="PSJ75" s="182"/>
      <c r="PSK75" s="182"/>
      <c r="PSL75" s="182"/>
      <c r="PSM75" s="182"/>
      <c r="PSN75" s="182"/>
      <c r="PSO75" s="182"/>
      <c r="PSP75" s="182"/>
      <c r="PSQ75" s="182"/>
      <c r="PSR75" s="182"/>
      <c r="PSS75" s="182"/>
      <c r="PST75" s="182"/>
      <c r="PSU75" s="182"/>
      <c r="PSV75" s="182"/>
      <c r="PSW75" s="182"/>
      <c r="PSX75" s="182"/>
      <c r="PSY75" s="182"/>
      <c r="PSZ75" s="182"/>
      <c r="PTA75" s="182"/>
      <c r="PTB75" s="182"/>
      <c r="PTC75" s="182"/>
      <c r="PTD75" s="182"/>
      <c r="PTE75" s="182"/>
      <c r="PTF75" s="182"/>
      <c r="PTG75" s="182"/>
      <c r="PTH75" s="182"/>
      <c r="PTI75" s="182"/>
      <c r="PTJ75" s="182"/>
      <c r="PTK75" s="182"/>
      <c r="PTL75" s="182"/>
      <c r="PTM75" s="182"/>
      <c r="PTN75" s="182"/>
      <c r="PTO75" s="182"/>
      <c r="PTP75" s="182"/>
      <c r="PTQ75" s="182"/>
      <c r="PTR75" s="182"/>
      <c r="PTS75" s="182"/>
      <c r="PTT75" s="182"/>
      <c r="PTU75" s="182"/>
      <c r="PTV75" s="182"/>
      <c r="PTW75" s="182"/>
      <c r="PTX75" s="182"/>
      <c r="PTY75" s="182"/>
      <c r="PTZ75" s="182"/>
      <c r="PUA75" s="182"/>
      <c r="PUB75" s="182"/>
      <c r="PUC75" s="182"/>
      <c r="PUD75" s="182"/>
      <c r="PUE75" s="182"/>
      <c r="PUF75" s="182"/>
      <c r="PUG75" s="182"/>
      <c r="PUH75" s="182"/>
      <c r="PUI75" s="182"/>
      <c r="PUJ75" s="182"/>
      <c r="PUK75" s="182"/>
      <c r="PUL75" s="182"/>
      <c r="PUM75" s="182"/>
      <c r="PUN75" s="182"/>
      <c r="PUO75" s="182"/>
      <c r="PUP75" s="182"/>
      <c r="PUQ75" s="182"/>
      <c r="PUR75" s="182"/>
      <c r="PUS75" s="182"/>
      <c r="PUT75" s="182"/>
      <c r="PUU75" s="182"/>
      <c r="PUV75" s="182"/>
      <c r="PUW75" s="182"/>
      <c r="PUX75" s="182"/>
      <c r="PUY75" s="182"/>
      <c r="PUZ75" s="182"/>
      <c r="PVA75" s="182"/>
      <c r="PVB75" s="182"/>
      <c r="PVC75" s="182"/>
      <c r="PVD75" s="182"/>
      <c r="PVE75" s="182"/>
      <c r="PVF75" s="182"/>
      <c r="PVG75" s="182"/>
      <c r="PVH75" s="182"/>
      <c r="PVI75" s="182"/>
      <c r="PVJ75" s="182"/>
      <c r="PVK75" s="182"/>
      <c r="PVL75" s="182"/>
      <c r="PVM75" s="182"/>
      <c r="PVN75" s="182"/>
      <c r="PVO75" s="182"/>
      <c r="PVP75" s="182"/>
      <c r="PVQ75" s="182"/>
      <c r="PVR75" s="182"/>
      <c r="PVS75" s="182"/>
      <c r="PVT75" s="182"/>
      <c r="PVU75" s="182"/>
      <c r="PVV75" s="182"/>
      <c r="PVW75" s="182"/>
      <c r="PVX75" s="182"/>
      <c r="PVY75" s="182"/>
      <c r="PVZ75" s="182"/>
      <c r="PWA75" s="182"/>
      <c r="PWB75" s="182"/>
      <c r="PWC75" s="182"/>
      <c r="PWD75" s="182"/>
      <c r="PWE75" s="182"/>
      <c r="PWF75" s="182"/>
      <c r="PWG75" s="182"/>
      <c r="PWH75" s="182"/>
      <c r="PWI75" s="182"/>
      <c r="PWJ75" s="182"/>
      <c r="PWK75" s="182"/>
      <c r="PWL75" s="182"/>
      <c r="PWM75" s="182"/>
      <c r="PWN75" s="182"/>
      <c r="PWO75" s="182"/>
      <c r="PWP75" s="182"/>
      <c r="PWQ75" s="182"/>
      <c r="PWR75" s="182"/>
      <c r="PWS75" s="182"/>
      <c r="PWT75" s="182"/>
      <c r="PWU75" s="182"/>
      <c r="PWV75" s="182"/>
      <c r="PWW75" s="182"/>
      <c r="PWX75" s="182"/>
      <c r="PWY75" s="182"/>
      <c r="PWZ75" s="182"/>
      <c r="PXA75" s="182"/>
      <c r="PXB75" s="182"/>
      <c r="PXC75" s="182"/>
      <c r="PXD75" s="182"/>
      <c r="PXE75" s="182"/>
      <c r="PXF75" s="182"/>
      <c r="PXG75" s="182"/>
      <c r="PXH75" s="182"/>
      <c r="PXI75" s="182"/>
      <c r="PXJ75" s="182"/>
      <c r="PXK75" s="182"/>
      <c r="PXL75" s="182"/>
      <c r="PXM75" s="182"/>
      <c r="PXN75" s="182"/>
      <c r="PXO75" s="182"/>
      <c r="PXP75" s="182"/>
      <c r="PXQ75" s="182"/>
      <c r="PXR75" s="182"/>
      <c r="PXS75" s="182"/>
      <c r="PXT75" s="182"/>
      <c r="PXU75" s="182"/>
      <c r="PXV75" s="182"/>
      <c r="PXW75" s="182"/>
      <c r="PXX75" s="182"/>
      <c r="PXY75" s="182"/>
      <c r="PXZ75" s="182"/>
      <c r="PYA75" s="182"/>
      <c r="PYB75" s="182"/>
      <c r="PYC75" s="182"/>
      <c r="PYD75" s="182"/>
      <c r="PYE75" s="182"/>
      <c r="PYF75" s="182"/>
      <c r="PYG75" s="182"/>
      <c r="PYH75" s="182"/>
      <c r="PYI75" s="182"/>
      <c r="PYJ75" s="182"/>
      <c r="PYK75" s="182"/>
      <c r="PYL75" s="182"/>
      <c r="PYM75" s="182"/>
      <c r="PYN75" s="182"/>
      <c r="PYO75" s="182"/>
      <c r="PYP75" s="182"/>
      <c r="PYQ75" s="182"/>
      <c r="PYR75" s="182"/>
      <c r="PYS75" s="182"/>
      <c r="PYT75" s="182"/>
      <c r="PYU75" s="182"/>
      <c r="PYV75" s="182"/>
      <c r="PYW75" s="182"/>
      <c r="PYX75" s="182"/>
      <c r="PYY75" s="182"/>
      <c r="PYZ75" s="182"/>
      <c r="PZA75" s="182"/>
      <c r="PZB75" s="182"/>
      <c r="PZC75" s="182"/>
      <c r="PZD75" s="182"/>
      <c r="PZE75" s="182"/>
      <c r="PZF75" s="182"/>
      <c r="PZG75" s="182"/>
      <c r="PZH75" s="182"/>
      <c r="PZI75" s="182"/>
      <c r="PZJ75" s="182"/>
      <c r="PZK75" s="182"/>
      <c r="PZL75" s="182"/>
      <c r="PZM75" s="182"/>
      <c r="PZN75" s="182"/>
      <c r="PZO75" s="182"/>
      <c r="PZP75" s="182"/>
      <c r="PZQ75" s="182"/>
      <c r="PZR75" s="182"/>
      <c r="PZS75" s="182"/>
      <c r="PZT75" s="182"/>
      <c r="PZU75" s="182"/>
      <c r="PZV75" s="182"/>
      <c r="PZW75" s="182"/>
      <c r="PZX75" s="182"/>
      <c r="PZY75" s="182"/>
      <c r="PZZ75" s="182"/>
      <c r="QAA75" s="182"/>
      <c r="QAB75" s="182"/>
      <c r="QAC75" s="182"/>
      <c r="QAD75" s="182"/>
      <c r="QAE75" s="182"/>
      <c r="QAF75" s="182"/>
      <c r="QAG75" s="182"/>
      <c r="QAH75" s="182"/>
      <c r="QAI75" s="182"/>
      <c r="QAJ75" s="182"/>
      <c r="QAK75" s="182"/>
      <c r="QAL75" s="182"/>
      <c r="QAM75" s="182"/>
      <c r="QAN75" s="182"/>
      <c r="QAO75" s="182"/>
      <c r="QAP75" s="182"/>
      <c r="QAQ75" s="182"/>
      <c r="QAR75" s="182"/>
      <c r="QAS75" s="182"/>
      <c r="QAT75" s="182"/>
      <c r="QAU75" s="182"/>
      <c r="QAV75" s="182"/>
      <c r="QAW75" s="182"/>
      <c r="QAX75" s="182"/>
      <c r="QAY75" s="182"/>
      <c r="QAZ75" s="182"/>
      <c r="QBA75" s="182"/>
      <c r="QBB75" s="182"/>
      <c r="QBC75" s="182"/>
      <c r="QBD75" s="182"/>
      <c r="QBE75" s="182"/>
      <c r="QBF75" s="182"/>
      <c r="QBG75" s="182"/>
      <c r="QBH75" s="182"/>
      <c r="QBI75" s="182"/>
      <c r="QBJ75" s="182"/>
      <c r="QBK75" s="182"/>
      <c r="QBL75" s="182"/>
      <c r="QBM75" s="182"/>
      <c r="QBN75" s="182"/>
      <c r="QBO75" s="182"/>
      <c r="QBP75" s="182"/>
      <c r="QBQ75" s="182"/>
      <c r="QBR75" s="182"/>
      <c r="QBS75" s="182"/>
      <c r="QBT75" s="182"/>
      <c r="QBU75" s="182"/>
      <c r="QBV75" s="182"/>
      <c r="QBW75" s="182"/>
      <c r="QBX75" s="182"/>
      <c r="QBY75" s="182"/>
      <c r="QBZ75" s="182"/>
      <c r="QCA75" s="182"/>
      <c r="QCB75" s="182"/>
      <c r="QCC75" s="182"/>
      <c r="QCD75" s="182"/>
      <c r="QCE75" s="182"/>
      <c r="QCF75" s="182"/>
      <c r="QCG75" s="182"/>
      <c r="QCH75" s="182"/>
      <c r="QCI75" s="182"/>
      <c r="QCJ75" s="182"/>
      <c r="QCK75" s="182"/>
      <c r="QCL75" s="182"/>
      <c r="QCM75" s="182"/>
      <c r="QCN75" s="182"/>
      <c r="QCO75" s="182"/>
      <c r="QCP75" s="182"/>
      <c r="QCQ75" s="182"/>
      <c r="QCR75" s="182"/>
      <c r="QCS75" s="182"/>
      <c r="QCT75" s="182"/>
      <c r="QCU75" s="182"/>
      <c r="QCV75" s="182"/>
      <c r="QCW75" s="182"/>
      <c r="QCX75" s="182"/>
      <c r="QCY75" s="182"/>
      <c r="QCZ75" s="182"/>
      <c r="QDA75" s="182"/>
      <c r="QDB75" s="182"/>
      <c r="QDC75" s="182"/>
      <c r="QDD75" s="182"/>
      <c r="QDE75" s="182"/>
      <c r="QDF75" s="182"/>
      <c r="QDG75" s="182"/>
      <c r="QDH75" s="182"/>
      <c r="QDI75" s="182"/>
      <c r="QDJ75" s="182"/>
      <c r="QDK75" s="182"/>
      <c r="QDL75" s="182"/>
      <c r="QDM75" s="182"/>
      <c r="QDN75" s="182"/>
      <c r="QDO75" s="182"/>
      <c r="QDP75" s="182"/>
      <c r="QDQ75" s="182"/>
      <c r="QDR75" s="182"/>
      <c r="QDS75" s="182"/>
      <c r="QDT75" s="182"/>
      <c r="QDU75" s="182"/>
      <c r="QDV75" s="182"/>
      <c r="QDW75" s="182"/>
      <c r="QDX75" s="182"/>
      <c r="QDY75" s="182"/>
      <c r="QDZ75" s="182"/>
      <c r="QEA75" s="182"/>
      <c r="QEB75" s="182"/>
      <c r="QEC75" s="182"/>
      <c r="QED75" s="182"/>
      <c r="QEE75" s="182"/>
      <c r="QEF75" s="182"/>
      <c r="QEG75" s="182"/>
      <c r="QEH75" s="182"/>
      <c r="QEI75" s="182"/>
      <c r="QEJ75" s="182"/>
      <c r="QEK75" s="182"/>
      <c r="QEL75" s="182"/>
      <c r="QEM75" s="182"/>
      <c r="QEN75" s="182"/>
      <c r="QEO75" s="182"/>
      <c r="QEP75" s="182"/>
      <c r="QEQ75" s="182"/>
      <c r="QER75" s="182"/>
      <c r="QES75" s="182"/>
      <c r="QET75" s="182"/>
      <c r="QEU75" s="182"/>
      <c r="QEV75" s="182"/>
      <c r="QEW75" s="182"/>
      <c r="QEX75" s="182"/>
      <c r="QEY75" s="182"/>
      <c r="QEZ75" s="182"/>
      <c r="QFA75" s="182"/>
      <c r="QFB75" s="182"/>
      <c r="QFC75" s="182"/>
      <c r="QFD75" s="182"/>
      <c r="QFE75" s="182"/>
      <c r="QFF75" s="182"/>
      <c r="QFG75" s="182"/>
      <c r="QFH75" s="182"/>
      <c r="QFI75" s="182"/>
      <c r="QFJ75" s="182"/>
      <c r="QFK75" s="182"/>
      <c r="QFL75" s="182"/>
      <c r="QFM75" s="182"/>
      <c r="QFN75" s="182"/>
      <c r="QFO75" s="182"/>
      <c r="QFP75" s="182"/>
      <c r="QFQ75" s="182"/>
      <c r="QFR75" s="182"/>
      <c r="QFS75" s="182"/>
      <c r="QFT75" s="182"/>
      <c r="QFU75" s="182"/>
      <c r="QFV75" s="182"/>
      <c r="QFW75" s="182"/>
      <c r="QFX75" s="182"/>
      <c r="QFY75" s="182"/>
      <c r="QFZ75" s="182"/>
      <c r="QGA75" s="182"/>
      <c r="QGB75" s="182"/>
      <c r="QGC75" s="182"/>
      <c r="QGD75" s="182"/>
      <c r="QGE75" s="182"/>
      <c r="QGF75" s="182"/>
      <c r="QGG75" s="182"/>
      <c r="QGH75" s="182"/>
      <c r="QGI75" s="182"/>
      <c r="QGJ75" s="182"/>
      <c r="QGK75" s="182"/>
      <c r="QGL75" s="182"/>
      <c r="QGM75" s="182"/>
      <c r="QGN75" s="182"/>
      <c r="QGO75" s="182"/>
      <c r="QGP75" s="182"/>
      <c r="QGQ75" s="182"/>
      <c r="QGR75" s="182"/>
      <c r="QGS75" s="182"/>
      <c r="QGT75" s="182"/>
      <c r="QGU75" s="182"/>
      <c r="QGV75" s="182"/>
      <c r="QGW75" s="182"/>
      <c r="QGX75" s="182"/>
      <c r="QGY75" s="182"/>
      <c r="QGZ75" s="182"/>
      <c r="QHA75" s="182"/>
      <c r="QHB75" s="182"/>
      <c r="QHC75" s="182"/>
      <c r="QHD75" s="182"/>
      <c r="QHE75" s="182"/>
      <c r="QHF75" s="182"/>
      <c r="QHG75" s="182"/>
      <c r="QHH75" s="182"/>
      <c r="QHI75" s="182"/>
      <c r="QHJ75" s="182"/>
      <c r="QHK75" s="182"/>
      <c r="QHL75" s="182"/>
      <c r="QHM75" s="182"/>
      <c r="QHN75" s="182"/>
      <c r="QHO75" s="182"/>
      <c r="QHP75" s="182"/>
      <c r="QHQ75" s="182"/>
      <c r="QHR75" s="182"/>
      <c r="QHS75" s="182"/>
      <c r="QHT75" s="182"/>
      <c r="QHU75" s="182"/>
      <c r="QHV75" s="182"/>
      <c r="QHW75" s="182"/>
      <c r="QHX75" s="182"/>
      <c r="QHY75" s="182"/>
      <c r="QHZ75" s="182"/>
      <c r="QIA75" s="182"/>
      <c r="QIB75" s="182"/>
      <c r="QIC75" s="182"/>
      <c r="QID75" s="182"/>
      <c r="QIE75" s="182"/>
      <c r="QIF75" s="182"/>
      <c r="QIG75" s="182"/>
      <c r="QIH75" s="182"/>
      <c r="QII75" s="182"/>
      <c r="QIJ75" s="182"/>
      <c r="QIK75" s="182"/>
      <c r="QIL75" s="182"/>
      <c r="QIM75" s="182"/>
      <c r="QIN75" s="182"/>
      <c r="QIO75" s="182"/>
      <c r="QIP75" s="182"/>
      <c r="QIQ75" s="182"/>
      <c r="QIR75" s="182"/>
      <c r="QIS75" s="182"/>
      <c r="QIT75" s="182"/>
      <c r="QIU75" s="182"/>
      <c r="QIV75" s="182"/>
      <c r="QIW75" s="182"/>
      <c r="QIX75" s="182"/>
      <c r="QIY75" s="182"/>
      <c r="QIZ75" s="182"/>
      <c r="QJA75" s="182"/>
      <c r="QJB75" s="182"/>
      <c r="QJC75" s="182"/>
      <c r="QJD75" s="182"/>
      <c r="QJE75" s="182"/>
      <c r="QJF75" s="182"/>
      <c r="QJG75" s="182"/>
      <c r="QJH75" s="182"/>
      <c r="QJI75" s="182"/>
      <c r="QJJ75" s="182"/>
      <c r="QJK75" s="182"/>
      <c r="QJL75" s="182"/>
      <c r="QJM75" s="182"/>
      <c r="QJN75" s="182"/>
      <c r="QJO75" s="182"/>
      <c r="QJP75" s="182"/>
      <c r="QJQ75" s="182"/>
      <c r="QJR75" s="182"/>
      <c r="QJS75" s="182"/>
      <c r="QJT75" s="182"/>
      <c r="QJU75" s="182"/>
      <c r="QJV75" s="182"/>
      <c r="QJW75" s="182"/>
      <c r="QJX75" s="182"/>
      <c r="QJY75" s="182"/>
      <c r="QJZ75" s="182"/>
      <c r="QKA75" s="182"/>
      <c r="QKB75" s="182"/>
      <c r="QKC75" s="182"/>
      <c r="QKD75" s="182"/>
      <c r="QKE75" s="182"/>
      <c r="QKF75" s="182"/>
      <c r="QKG75" s="182"/>
      <c r="QKH75" s="182"/>
      <c r="QKI75" s="182"/>
      <c r="QKJ75" s="182"/>
      <c r="QKK75" s="182"/>
      <c r="QKL75" s="182"/>
      <c r="QKM75" s="182"/>
      <c r="QKN75" s="182"/>
      <c r="QKO75" s="182"/>
      <c r="QKP75" s="182"/>
      <c r="QKQ75" s="182"/>
      <c r="QKR75" s="182"/>
      <c r="QKS75" s="182"/>
      <c r="QKT75" s="182"/>
      <c r="QKU75" s="182"/>
      <c r="QKV75" s="182"/>
      <c r="QKW75" s="182"/>
      <c r="QKX75" s="182"/>
      <c r="QKY75" s="182"/>
      <c r="QKZ75" s="182"/>
      <c r="QLA75" s="182"/>
      <c r="QLB75" s="182"/>
      <c r="QLC75" s="182"/>
      <c r="QLD75" s="182"/>
      <c r="QLE75" s="182"/>
      <c r="QLF75" s="182"/>
      <c r="QLG75" s="182"/>
      <c r="QLH75" s="182"/>
      <c r="QLI75" s="182"/>
      <c r="QLJ75" s="182"/>
      <c r="QLK75" s="182"/>
      <c r="QLL75" s="182"/>
      <c r="QLM75" s="182"/>
      <c r="QLN75" s="182"/>
      <c r="QLO75" s="182"/>
      <c r="QLP75" s="182"/>
      <c r="QLQ75" s="182"/>
      <c r="QLR75" s="182"/>
      <c r="QLS75" s="182"/>
      <c r="QLT75" s="182"/>
      <c r="QLU75" s="182"/>
      <c r="QLV75" s="182"/>
      <c r="QLW75" s="182"/>
      <c r="QLX75" s="182"/>
      <c r="QLY75" s="182"/>
      <c r="QLZ75" s="182"/>
      <c r="QMA75" s="182"/>
      <c r="QMB75" s="182"/>
      <c r="QMC75" s="182"/>
      <c r="QMD75" s="182"/>
      <c r="QME75" s="182"/>
      <c r="QMF75" s="182"/>
      <c r="QMG75" s="182"/>
      <c r="QMH75" s="182"/>
      <c r="QMI75" s="182"/>
      <c r="QMJ75" s="182"/>
      <c r="QMK75" s="182"/>
      <c r="QML75" s="182"/>
      <c r="QMM75" s="182"/>
      <c r="QMN75" s="182"/>
      <c r="QMO75" s="182"/>
      <c r="QMP75" s="182"/>
      <c r="QMQ75" s="182"/>
      <c r="QMR75" s="182"/>
      <c r="QMS75" s="182"/>
      <c r="QMT75" s="182"/>
      <c r="QMU75" s="182"/>
      <c r="QMV75" s="182"/>
      <c r="QMW75" s="182"/>
      <c r="QMX75" s="182"/>
      <c r="QMY75" s="182"/>
      <c r="QMZ75" s="182"/>
      <c r="QNA75" s="182"/>
      <c r="QNB75" s="182"/>
      <c r="QNC75" s="182"/>
      <c r="QND75" s="182"/>
      <c r="QNE75" s="182"/>
      <c r="QNF75" s="182"/>
      <c r="QNG75" s="182"/>
      <c r="QNH75" s="182"/>
      <c r="QNI75" s="182"/>
      <c r="QNJ75" s="182"/>
      <c r="QNK75" s="182"/>
      <c r="QNL75" s="182"/>
      <c r="QNM75" s="182"/>
      <c r="QNN75" s="182"/>
      <c r="QNO75" s="182"/>
      <c r="QNP75" s="182"/>
      <c r="QNQ75" s="182"/>
      <c r="QNR75" s="182"/>
      <c r="QNS75" s="182"/>
      <c r="QNT75" s="182"/>
      <c r="QNU75" s="182"/>
      <c r="QNV75" s="182"/>
      <c r="QNW75" s="182"/>
      <c r="QNX75" s="182"/>
      <c r="QNY75" s="182"/>
      <c r="QNZ75" s="182"/>
      <c r="QOA75" s="182"/>
      <c r="QOB75" s="182"/>
      <c r="QOC75" s="182"/>
      <c r="QOD75" s="182"/>
      <c r="QOE75" s="182"/>
      <c r="QOF75" s="182"/>
      <c r="QOG75" s="182"/>
      <c r="QOH75" s="182"/>
      <c r="QOI75" s="182"/>
      <c r="QOJ75" s="182"/>
      <c r="QOK75" s="182"/>
      <c r="QOL75" s="182"/>
      <c r="QOM75" s="182"/>
      <c r="QON75" s="182"/>
      <c r="QOO75" s="182"/>
      <c r="QOP75" s="182"/>
      <c r="QOQ75" s="182"/>
      <c r="QOR75" s="182"/>
      <c r="QOS75" s="182"/>
      <c r="QOT75" s="182"/>
      <c r="QOU75" s="182"/>
      <c r="QOV75" s="182"/>
      <c r="QOW75" s="182"/>
      <c r="QOX75" s="182"/>
      <c r="QOY75" s="182"/>
      <c r="QOZ75" s="182"/>
      <c r="QPA75" s="182"/>
      <c r="QPB75" s="182"/>
      <c r="QPC75" s="182"/>
      <c r="QPD75" s="182"/>
      <c r="QPE75" s="182"/>
      <c r="QPF75" s="182"/>
      <c r="QPG75" s="182"/>
      <c r="QPH75" s="182"/>
      <c r="QPI75" s="182"/>
      <c r="QPJ75" s="182"/>
      <c r="QPK75" s="182"/>
      <c r="QPL75" s="182"/>
      <c r="QPM75" s="182"/>
      <c r="QPN75" s="182"/>
      <c r="QPO75" s="182"/>
      <c r="QPP75" s="182"/>
      <c r="QPQ75" s="182"/>
      <c r="QPR75" s="182"/>
      <c r="QPS75" s="182"/>
      <c r="QPT75" s="182"/>
      <c r="QPU75" s="182"/>
      <c r="QPV75" s="182"/>
      <c r="QPW75" s="182"/>
      <c r="QPX75" s="182"/>
      <c r="QPY75" s="182"/>
      <c r="QPZ75" s="182"/>
      <c r="QQA75" s="182"/>
      <c r="QQB75" s="182"/>
      <c r="QQC75" s="182"/>
      <c r="QQD75" s="182"/>
      <c r="QQE75" s="182"/>
      <c r="QQF75" s="182"/>
      <c r="QQG75" s="182"/>
      <c r="QQH75" s="182"/>
      <c r="QQI75" s="182"/>
      <c r="QQJ75" s="182"/>
      <c r="QQK75" s="182"/>
      <c r="QQL75" s="182"/>
      <c r="QQM75" s="182"/>
      <c r="QQN75" s="182"/>
      <c r="QQO75" s="182"/>
      <c r="QQP75" s="182"/>
      <c r="QQQ75" s="182"/>
      <c r="QQR75" s="182"/>
      <c r="QQS75" s="182"/>
      <c r="QQT75" s="182"/>
      <c r="QQU75" s="182"/>
      <c r="QQV75" s="182"/>
      <c r="QQW75" s="182"/>
      <c r="QQX75" s="182"/>
      <c r="QQY75" s="182"/>
      <c r="QQZ75" s="182"/>
      <c r="QRA75" s="182"/>
      <c r="QRB75" s="182"/>
      <c r="QRC75" s="182"/>
      <c r="QRD75" s="182"/>
      <c r="QRE75" s="182"/>
      <c r="QRF75" s="182"/>
      <c r="QRG75" s="182"/>
      <c r="QRH75" s="182"/>
      <c r="QRI75" s="182"/>
      <c r="QRJ75" s="182"/>
      <c r="QRK75" s="182"/>
      <c r="QRL75" s="182"/>
      <c r="QRM75" s="182"/>
      <c r="QRN75" s="182"/>
      <c r="QRO75" s="182"/>
      <c r="QRP75" s="182"/>
      <c r="QRQ75" s="182"/>
      <c r="QRR75" s="182"/>
      <c r="QRS75" s="182"/>
      <c r="QRT75" s="182"/>
      <c r="QRU75" s="182"/>
      <c r="QRV75" s="182"/>
      <c r="QRW75" s="182"/>
      <c r="QRX75" s="182"/>
      <c r="QRY75" s="182"/>
      <c r="QRZ75" s="182"/>
      <c r="QSA75" s="182"/>
      <c r="QSB75" s="182"/>
      <c r="QSC75" s="182"/>
      <c r="QSD75" s="182"/>
      <c r="QSE75" s="182"/>
      <c r="QSF75" s="182"/>
      <c r="QSG75" s="182"/>
      <c r="QSH75" s="182"/>
      <c r="QSI75" s="182"/>
      <c r="QSJ75" s="182"/>
      <c r="QSK75" s="182"/>
      <c r="QSL75" s="182"/>
      <c r="QSM75" s="182"/>
      <c r="QSN75" s="182"/>
      <c r="QSO75" s="182"/>
      <c r="QSP75" s="182"/>
      <c r="QSQ75" s="182"/>
      <c r="QSR75" s="182"/>
      <c r="QSS75" s="182"/>
      <c r="QST75" s="182"/>
      <c r="QSU75" s="182"/>
      <c r="QSV75" s="182"/>
      <c r="QSW75" s="182"/>
      <c r="QSX75" s="182"/>
      <c r="QSY75" s="182"/>
      <c r="QSZ75" s="182"/>
      <c r="QTA75" s="182"/>
      <c r="QTB75" s="182"/>
      <c r="QTC75" s="182"/>
      <c r="QTD75" s="182"/>
      <c r="QTE75" s="182"/>
      <c r="QTF75" s="182"/>
      <c r="QTG75" s="182"/>
      <c r="QTH75" s="182"/>
      <c r="QTI75" s="182"/>
      <c r="QTJ75" s="182"/>
      <c r="QTK75" s="182"/>
      <c r="QTL75" s="182"/>
      <c r="QTM75" s="182"/>
      <c r="QTN75" s="182"/>
      <c r="QTO75" s="182"/>
      <c r="QTP75" s="182"/>
      <c r="QTQ75" s="182"/>
      <c r="QTR75" s="182"/>
      <c r="QTS75" s="182"/>
      <c r="QTT75" s="182"/>
      <c r="QTU75" s="182"/>
      <c r="QTV75" s="182"/>
      <c r="QTW75" s="182"/>
      <c r="QTX75" s="182"/>
      <c r="QTY75" s="182"/>
      <c r="QTZ75" s="182"/>
      <c r="QUA75" s="182"/>
      <c r="QUB75" s="182"/>
      <c r="QUC75" s="182"/>
      <c r="QUD75" s="182"/>
      <c r="QUE75" s="182"/>
      <c r="QUF75" s="182"/>
      <c r="QUG75" s="182"/>
      <c r="QUH75" s="182"/>
      <c r="QUI75" s="182"/>
      <c r="QUJ75" s="182"/>
      <c r="QUK75" s="182"/>
      <c r="QUL75" s="182"/>
      <c r="QUM75" s="182"/>
      <c r="QUN75" s="182"/>
      <c r="QUO75" s="182"/>
      <c r="QUP75" s="182"/>
      <c r="QUQ75" s="182"/>
      <c r="QUR75" s="182"/>
      <c r="QUS75" s="182"/>
      <c r="QUT75" s="182"/>
      <c r="QUU75" s="182"/>
      <c r="QUV75" s="182"/>
      <c r="QUW75" s="182"/>
      <c r="QUX75" s="182"/>
      <c r="QUY75" s="182"/>
      <c r="QUZ75" s="182"/>
      <c r="QVA75" s="182"/>
      <c r="QVB75" s="182"/>
      <c r="QVC75" s="182"/>
      <c r="QVD75" s="182"/>
      <c r="QVE75" s="182"/>
      <c r="QVF75" s="182"/>
      <c r="QVG75" s="182"/>
      <c r="QVH75" s="182"/>
      <c r="QVI75" s="182"/>
      <c r="QVJ75" s="182"/>
      <c r="QVK75" s="182"/>
      <c r="QVL75" s="182"/>
      <c r="QVM75" s="182"/>
      <c r="QVN75" s="182"/>
      <c r="QVO75" s="182"/>
      <c r="QVP75" s="182"/>
      <c r="QVQ75" s="182"/>
      <c r="QVR75" s="182"/>
      <c r="QVS75" s="182"/>
      <c r="QVT75" s="182"/>
      <c r="QVU75" s="182"/>
      <c r="QVV75" s="182"/>
      <c r="QVW75" s="182"/>
      <c r="QVX75" s="182"/>
      <c r="QVY75" s="182"/>
      <c r="QVZ75" s="182"/>
      <c r="QWA75" s="182"/>
      <c r="QWB75" s="182"/>
      <c r="QWC75" s="182"/>
      <c r="QWD75" s="182"/>
      <c r="QWE75" s="182"/>
      <c r="QWF75" s="182"/>
      <c r="QWG75" s="182"/>
      <c r="QWH75" s="182"/>
      <c r="QWI75" s="182"/>
      <c r="QWJ75" s="182"/>
      <c r="QWK75" s="182"/>
      <c r="QWL75" s="182"/>
      <c r="QWM75" s="182"/>
      <c r="QWN75" s="182"/>
      <c r="QWO75" s="182"/>
      <c r="QWP75" s="182"/>
      <c r="QWQ75" s="182"/>
      <c r="QWR75" s="182"/>
      <c r="QWS75" s="182"/>
      <c r="QWT75" s="182"/>
      <c r="QWU75" s="182"/>
      <c r="QWV75" s="182"/>
      <c r="QWW75" s="182"/>
      <c r="QWX75" s="182"/>
      <c r="QWY75" s="182"/>
      <c r="QWZ75" s="182"/>
      <c r="QXA75" s="182"/>
      <c r="QXB75" s="182"/>
      <c r="QXC75" s="182"/>
      <c r="QXD75" s="182"/>
      <c r="QXE75" s="182"/>
      <c r="QXF75" s="182"/>
      <c r="QXG75" s="182"/>
      <c r="QXH75" s="182"/>
      <c r="QXI75" s="182"/>
      <c r="QXJ75" s="182"/>
      <c r="QXK75" s="182"/>
      <c r="QXL75" s="182"/>
      <c r="QXM75" s="182"/>
      <c r="QXN75" s="182"/>
      <c r="QXO75" s="182"/>
      <c r="QXP75" s="182"/>
      <c r="QXQ75" s="182"/>
      <c r="QXR75" s="182"/>
      <c r="QXS75" s="182"/>
      <c r="QXT75" s="182"/>
      <c r="QXU75" s="182"/>
      <c r="QXV75" s="182"/>
      <c r="QXW75" s="182"/>
      <c r="QXX75" s="182"/>
      <c r="QXY75" s="182"/>
      <c r="QXZ75" s="182"/>
      <c r="QYA75" s="182"/>
      <c r="QYB75" s="182"/>
      <c r="QYC75" s="182"/>
      <c r="QYD75" s="182"/>
      <c r="QYE75" s="182"/>
      <c r="QYF75" s="182"/>
      <c r="QYG75" s="182"/>
      <c r="QYH75" s="182"/>
      <c r="QYI75" s="182"/>
      <c r="QYJ75" s="182"/>
      <c r="QYK75" s="182"/>
      <c r="QYL75" s="182"/>
      <c r="QYM75" s="182"/>
      <c r="QYN75" s="182"/>
      <c r="QYO75" s="182"/>
      <c r="QYP75" s="182"/>
      <c r="QYQ75" s="182"/>
      <c r="QYR75" s="182"/>
      <c r="QYS75" s="182"/>
      <c r="QYT75" s="182"/>
      <c r="QYU75" s="182"/>
      <c r="QYV75" s="182"/>
      <c r="QYW75" s="182"/>
      <c r="QYX75" s="182"/>
      <c r="QYY75" s="182"/>
      <c r="QYZ75" s="182"/>
      <c r="QZA75" s="182"/>
      <c r="QZB75" s="182"/>
      <c r="QZC75" s="182"/>
      <c r="QZD75" s="182"/>
      <c r="QZE75" s="182"/>
      <c r="QZF75" s="182"/>
      <c r="QZG75" s="182"/>
      <c r="QZH75" s="182"/>
      <c r="QZI75" s="182"/>
      <c r="QZJ75" s="182"/>
      <c r="QZK75" s="182"/>
      <c r="QZL75" s="182"/>
      <c r="QZM75" s="182"/>
      <c r="QZN75" s="182"/>
      <c r="QZO75" s="182"/>
      <c r="QZP75" s="182"/>
      <c r="QZQ75" s="182"/>
      <c r="QZR75" s="182"/>
      <c r="QZS75" s="182"/>
      <c r="QZT75" s="182"/>
      <c r="QZU75" s="182"/>
      <c r="QZV75" s="182"/>
      <c r="QZW75" s="182"/>
      <c r="QZX75" s="182"/>
      <c r="QZY75" s="182"/>
      <c r="QZZ75" s="182"/>
      <c r="RAA75" s="182"/>
      <c r="RAB75" s="182"/>
      <c r="RAC75" s="182"/>
      <c r="RAD75" s="182"/>
      <c r="RAE75" s="182"/>
      <c r="RAF75" s="182"/>
      <c r="RAG75" s="182"/>
      <c r="RAH75" s="182"/>
      <c r="RAI75" s="182"/>
      <c r="RAJ75" s="182"/>
      <c r="RAK75" s="182"/>
      <c r="RAL75" s="182"/>
      <c r="RAM75" s="182"/>
      <c r="RAN75" s="182"/>
      <c r="RAO75" s="182"/>
      <c r="RAP75" s="182"/>
      <c r="RAQ75" s="182"/>
      <c r="RAR75" s="182"/>
      <c r="RAS75" s="182"/>
      <c r="RAT75" s="182"/>
      <c r="RAU75" s="182"/>
      <c r="RAV75" s="182"/>
      <c r="RAW75" s="182"/>
      <c r="RAX75" s="182"/>
      <c r="RAY75" s="182"/>
      <c r="RAZ75" s="182"/>
      <c r="RBA75" s="182"/>
      <c r="RBB75" s="182"/>
      <c r="RBC75" s="182"/>
      <c r="RBD75" s="182"/>
      <c r="RBE75" s="182"/>
      <c r="RBF75" s="182"/>
      <c r="RBG75" s="182"/>
      <c r="RBH75" s="182"/>
      <c r="RBI75" s="182"/>
      <c r="RBJ75" s="182"/>
      <c r="RBK75" s="182"/>
      <c r="RBL75" s="182"/>
      <c r="RBM75" s="182"/>
      <c r="RBN75" s="182"/>
      <c r="RBO75" s="182"/>
      <c r="RBP75" s="182"/>
      <c r="RBQ75" s="182"/>
      <c r="RBR75" s="182"/>
      <c r="RBS75" s="182"/>
      <c r="RBT75" s="182"/>
      <c r="RBU75" s="182"/>
      <c r="RBV75" s="182"/>
      <c r="RBW75" s="182"/>
      <c r="RBX75" s="182"/>
      <c r="RBY75" s="182"/>
      <c r="RBZ75" s="182"/>
      <c r="RCA75" s="182"/>
      <c r="RCB75" s="182"/>
      <c r="RCC75" s="182"/>
      <c r="RCD75" s="182"/>
      <c r="RCE75" s="182"/>
      <c r="RCF75" s="182"/>
      <c r="RCG75" s="182"/>
      <c r="RCH75" s="182"/>
      <c r="RCI75" s="182"/>
      <c r="RCJ75" s="182"/>
      <c r="RCK75" s="182"/>
      <c r="RCL75" s="182"/>
      <c r="RCM75" s="182"/>
      <c r="RCN75" s="182"/>
      <c r="RCO75" s="182"/>
      <c r="RCP75" s="182"/>
      <c r="RCQ75" s="182"/>
      <c r="RCR75" s="182"/>
      <c r="RCS75" s="182"/>
      <c r="RCT75" s="182"/>
      <c r="RCU75" s="182"/>
      <c r="RCV75" s="182"/>
      <c r="RCW75" s="182"/>
      <c r="RCX75" s="182"/>
      <c r="RCY75" s="182"/>
      <c r="RCZ75" s="182"/>
      <c r="RDA75" s="182"/>
      <c r="RDB75" s="182"/>
      <c r="RDC75" s="182"/>
      <c r="RDD75" s="182"/>
      <c r="RDE75" s="182"/>
      <c r="RDF75" s="182"/>
      <c r="RDG75" s="182"/>
      <c r="RDH75" s="182"/>
      <c r="RDI75" s="182"/>
      <c r="RDJ75" s="182"/>
      <c r="RDK75" s="182"/>
      <c r="RDL75" s="182"/>
      <c r="RDM75" s="182"/>
      <c r="RDN75" s="182"/>
      <c r="RDO75" s="182"/>
      <c r="RDP75" s="182"/>
      <c r="RDQ75" s="182"/>
      <c r="RDR75" s="182"/>
      <c r="RDS75" s="182"/>
      <c r="RDT75" s="182"/>
      <c r="RDU75" s="182"/>
      <c r="RDV75" s="182"/>
      <c r="RDW75" s="182"/>
      <c r="RDX75" s="182"/>
      <c r="RDY75" s="182"/>
      <c r="RDZ75" s="182"/>
      <c r="REA75" s="182"/>
      <c r="REB75" s="182"/>
      <c r="REC75" s="182"/>
      <c r="RED75" s="182"/>
      <c r="REE75" s="182"/>
      <c r="REF75" s="182"/>
      <c r="REG75" s="182"/>
      <c r="REH75" s="182"/>
      <c r="REI75" s="182"/>
      <c r="REJ75" s="182"/>
      <c r="REK75" s="182"/>
      <c r="REL75" s="182"/>
      <c r="REM75" s="182"/>
      <c r="REN75" s="182"/>
      <c r="REO75" s="182"/>
      <c r="REP75" s="182"/>
      <c r="REQ75" s="182"/>
      <c r="RER75" s="182"/>
      <c r="RES75" s="182"/>
      <c r="RET75" s="182"/>
      <c r="REU75" s="182"/>
      <c r="REV75" s="182"/>
      <c r="REW75" s="182"/>
      <c r="REX75" s="182"/>
      <c r="REY75" s="182"/>
      <c r="REZ75" s="182"/>
      <c r="RFA75" s="182"/>
      <c r="RFB75" s="182"/>
      <c r="RFC75" s="182"/>
      <c r="RFD75" s="182"/>
      <c r="RFE75" s="182"/>
      <c r="RFF75" s="182"/>
      <c r="RFG75" s="182"/>
      <c r="RFH75" s="182"/>
      <c r="RFI75" s="182"/>
      <c r="RFJ75" s="182"/>
      <c r="RFK75" s="182"/>
      <c r="RFL75" s="182"/>
      <c r="RFM75" s="182"/>
      <c r="RFN75" s="182"/>
      <c r="RFO75" s="182"/>
      <c r="RFP75" s="182"/>
      <c r="RFQ75" s="182"/>
      <c r="RFR75" s="182"/>
      <c r="RFS75" s="182"/>
      <c r="RFT75" s="182"/>
      <c r="RFU75" s="182"/>
      <c r="RFV75" s="182"/>
      <c r="RFW75" s="182"/>
      <c r="RFX75" s="182"/>
      <c r="RFY75" s="182"/>
      <c r="RFZ75" s="182"/>
      <c r="RGA75" s="182"/>
      <c r="RGB75" s="182"/>
      <c r="RGC75" s="182"/>
      <c r="RGD75" s="182"/>
      <c r="RGE75" s="182"/>
      <c r="RGF75" s="182"/>
      <c r="RGG75" s="182"/>
      <c r="RGH75" s="182"/>
      <c r="RGI75" s="182"/>
      <c r="RGJ75" s="182"/>
      <c r="RGK75" s="182"/>
      <c r="RGL75" s="182"/>
      <c r="RGM75" s="182"/>
      <c r="RGN75" s="182"/>
      <c r="RGO75" s="182"/>
      <c r="RGP75" s="182"/>
      <c r="RGQ75" s="182"/>
      <c r="RGR75" s="182"/>
      <c r="RGS75" s="182"/>
      <c r="RGT75" s="182"/>
      <c r="RGU75" s="182"/>
      <c r="RGV75" s="182"/>
      <c r="RGW75" s="182"/>
      <c r="RGX75" s="182"/>
      <c r="RGY75" s="182"/>
      <c r="RGZ75" s="182"/>
      <c r="RHA75" s="182"/>
      <c r="RHB75" s="182"/>
      <c r="RHC75" s="182"/>
      <c r="RHD75" s="182"/>
      <c r="RHE75" s="182"/>
      <c r="RHF75" s="182"/>
      <c r="RHG75" s="182"/>
      <c r="RHH75" s="182"/>
      <c r="RHI75" s="182"/>
      <c r="RHJ75" s="182"/>
      <c r="RHK75" s="182"/>
      <c r="RHL75" s="182"/>
      <c r="RHM75" s="182"/>
      <c r="RHN75" s="182"/>
      <c r="RHO75" s="182"/>
      <c r="RHP75" s="182"/>
      <c r="RHQ75" s="182"/>
      <c r="RHR75" s="182"/>
      <c r="RHS75" s="182"/>
      <c r="RHT75" s="182"/>
      <c r="RHU75" s="182"/>
      <c r="RHV75" s="182"/>
      <c r="RHW75" s="182"/>
      <c r="RHX75" s="182"/>
      <c r="RHY75" s="182"/>
      <c r="RHZ75" s="182"/>
      <c r="RIA75" s="182"/>
      <c r="RIB75" s="182"/>
      <c r="RIC75" s="182"/>
      <c r="RID75" s="182"/>
      <c r="RIE75" s="182"/>
      <c r="RIF75" s="182"/>
      <c r="RIG75" s="182"/>
      <c r="RIH75" s="182"/>
      <c r="RII75" s="182"/>
      <c r="RIJ75" s="182"/>
      <c r="RIK75" s="182"/>
      <c r="RIL75" s="182"/>
      <c r="RIM75" s="182"/>
      <c r="RIN75" s="182"/>
      <c r="RIO75" s="182"/>
      <c r="RIP75" s="182"/>
      <c r="RIQ75" s="182"/>
      <c r="RIR75" s="182"/>
      <c r="RIS75" s="182"/>
      <c r="RIT75" s="182"/>
      <c r="RIU75" s="182"/>
      <c r="RIV75" s="182"/>
      <c r="RIW75" s="182"/>
      <c r="RIX75" s="182"/>
      <c r="RIY75" s="182"/>
      <c r="RIZ75" s="182"/>
      <c r="RJA75" s="182"/>
      <c r="RJB75" s="182"/>
      <c r="RJC75" s="182"/>
      <c r="RJD75" s="182"/>
      <c r="RJE75" s="182"/>
      <c r="RJF75" s="182"/>
      <c r="RJG75" s="182"/>
      <c r="RJH75" s="182"/>
      <c r="RJI75" s="182"/>
      <c r="RJJ75" s="182"/>
      <c r="RJK75" s="182"/>
      <c r="RJL75" s="182"/>
      <c r="RJM75" s="182"/>
      <c r="RJN75" s="182"/>
      <c r="RJO75" s="182"/>
      <c r="RJP75" s="182"/>
      <c r="RJQ75" s="182"/>
      <c r="RJR75" s="182"/>
      <c r="RJS75" s="182"/>
      <c r="RJT75" s="182"/>
      <c r="RJU75" s="182"/>
      <c r="RJV75" s="182"/>
      <c r="RJW75" s="182"/>
      <c r="RJX75" s="182"/>
      <c r="RJY75" s="182"/>
      <c r="RJZ75" s="182"/>
      <c r="RKA75" s="182"/>
      <c r="RKB75" s="182"/>
      <c r="RKC75" s="182"/>
      <c r="RKD75" s="182"/>
      <c r="RKE75" s="182"/>
      <c r="RKF75" s="182"/>
      <c r="RKG75" s="182"/>
      <c r="RKH75" s="182"/>
      <c r="RKI75" s="182"/>
      <c r="RKJ75" s="182"/>
      <c r="RKK75" s="182"/>
      <c r="RKL75" s="182"/>
      <c r="RKM75" s="182"/>
      <c r="RKN75" s="182"/>
      <c r="RKO75" s="182"/>
      <c r="RKP75" s="182"/>
      <c r="RKQ75" s="182"/>
      <c r="RKR75" s="182"/>
      <c r="RKS75" s="182"/>
      <c r="RKT75" s="182"/>
      <c r="RKU75" s="182"/>
      <c r="RKV75" s="182"/>
      <c r="RKW75" s="182"/>
      <c r="RKX75" s="182"/>
      <c r="RKY75" s="182"/>
      <c r="RKZ75" s="182"/>
      <c r="RLA75" s="182"/>
      <c r="RLB75" s="182"/>
      <c r="RLC75" s="182"/>
      <c r="RLD75" s="182"/>
      <c r="RLE75" s="182"/>
      <c r="RLF75" s="182"/>
      <c r="RLG75" s="182"/>
      <c r="RLH75" s="182"/>
      <c r="RLI75" s="182"/>
      <c r="RLJ75" s="182"/>
      <c r="RLK75" s="182"/>
      <c r="RLL75" s="182"/>
      <c r="RLM75" s="182"/>
      <c r="RLN75" s="182"/>
      <c r="RLO75" s="182"/>
      <c r="RLP75" s="182"/>
      <c r="RLQ75" s="182"/>
      <c r="RLR75" s="182"/>
      <c r="RLS75" s="182"/>
      <c r="RLT75" s="182"/>
      <c r="RLU75" s="182"/>
      <c r="RLV75" s="182"/>
      <c r="RLW75" s="182"/>
      <c r="RLX75" s="182"/>
      <c r="RLY75" s="182"/>
      <c r="RLZ75" s="182"/>
      <c r="RMA75" s="182"/>
      <c r="RMB75" s="182"/>
      <c r="RMC75" s="182"/>
      <c r="RMD75" s="182"/>
      <c r="RME75" s="182"/>
      <c r="RMF75" s="182"/>
      <c r="RMG75" s="182"/>
      <c r="RMH75" s="182"/>
      <c r="RMI75" s="182"/>
      <c r="RMJ75" s="182"/>
      <c r="RMK75" s="182"/>
      <c r="RML75" s="182"/>
      <c r="RMM75" s="182"/>
      <c r="RMN75" s="182"/>
      <c r="RMO75" s="182"/>
      <c r="RMP75" s="182"/>
      <c r="RMQ75" s="182"/>
      <c r="RMR75" s="182"/>
      <c r="RMS75" s="182"/>
      <c r="RMT75" s="182"/>
      <c r="RMU75" s="182"/>
      <c r="RMV75" s="182"/>
      <c r="RMW75" s="182"/>
      <c r="RMX75" s="182"/>
      <c r="RMY75" s="182"/>
      <c r="RMZ75" s="182"/>
      <c r="RNA75" s="182"/>
      <c r="RNB75" s="182"/>
      <c r="RNC75" s="182"/>
      <c r="RND75" s="182"/>
      <c r="RNE75" s="182"/>
      <c r="RNF75" s="182"/>
      <c r="RNG75" s="182"/>
      <c r="RNH75" s="182"/>
      <c r="RNI75" s="182"/>
      <c r="RNJ75" s="182"/>
      <c r="RNK75" s="182"/>
      <c r="RNL75" s="182"/>
      <c r="RNM75" s="182"/>
      <c r="RNN75" s="182"/>
      <c r="RNO75" s="182"/>
      <c r="RNP75" s="182"/>
      <c r="RNQ75" s="182"/>
      <c r="RNR75" s="182"/>
      <c r="RNS75" s="182"/>
      <c r="RNT75" s="182"/>
      <c r="RNU75" s="182"/>
      <c r="RNV75" s="182"/>
      <c r="RNW75" s="182"/>
      <c r="RNX75" s="182"/>
      <c r="RNY75" s="182"/>
      <c r="RNZ75" s="182"/>
      <c r="ROA75" s="182"/>
      <c r="ROB75" s="182"/>
      <c r="ROC75" s="182"/>
      <c r="ROD75" s="182"/>
      <c r="ROE75" s="182"/>
      <c r="ROF75" s="182"/>
      <c r="ROG75" s="182"/>
      <c r="ROH75" s="182"/>
      <c r="ROI75" s="182"/>
      <c r="ROJ75" s="182"/>
      <c r="ROK75" s="182"/>
      <c r="ROL75" s="182"/>
      <c r="ROM75" s="182"/>
      <c r="RON75" s="182"/>
      <c r="ROO75" s="182"/>
      <c r="ROP75" s="182"/>
      <c r="ROQ75" s="182"/>
      <c r="ROR75" s="182"/>
      <c r="ROS75" s="182"/>
      <c r="ROT75" s="182"/>
      <c r="ROU75" s="182"/>
      <c r="ROV75" s="182"/>
      <c r="ROW75" s="182"/>
      <c r="ROX75" s="182"/>
      <c r="ROY75" s="182"/>
      <c r="ROZ75" s="182"/>
      <c r="RPA75" s="182"/>
      <c r="RPB75" s="182"/>
      <c r="RPC75" s="182"/>
      <c r="RPD75" s="182"/>
      <c r="RPE75" s="182"/>
      <c r="RPF75" s="182"/>
      <c r="RPG75" s="182"/>
      <c r="RPH75" s="182"/>
      <c r="RPI75" s="182"/>
      <c r="RPJ75" s="182"/>
      <c r="RPK75" s="182"/>
      <c r="RPL75" s="182"/>
      <c r="RPM75" s="182"/>
      <c r="RPN75" s="182"/>
      <c r="RPO75" s="182"/>
      <c r="RPP75" s="182"/>
      <c r="RPQ75" s="182"/>
      <c r="RPR75" s="182"/>
      <c r="RPS75" s="182"/>
      <c r="RPT75" s="182"/>
      <c r="RPU75" s="182"/>
      <c r="RPV75" s="182"/>
      <c r="RPW75" s="182"/>
      <c r="RPX75" s="182"/>
      <c r="RPY75" s="182"/>
      <c r="RPZ75" s="182"/>
      <c r="RQA75" s="182"/>
      <c r="RQB75" s="182"/>
      <c r="RQC75" s="182"/>
      <c r="RQD75" s="182"/>
      <c r="RQE75" s="182"/>
      <c r="RQF75" s="182"/>
      <c r="RQG75" s="182"/>
      <c r="RQH75" s="182"/>
      <c r="RQI75" s="182"/>
      <c r="RQJ75" s="182"/>
      <c r="RQK75" s="182"/>
      <c r="RQL75" s="182"/>
      <c r="RQM75" s="182"/>
      <c r="RQN75" s="182"/>
      <c r="RQO75" s="182"/>
      <c r="RQP75" s="182"/>
      <c r="RQQ75" s="182"/>
      <c r="RQR75" s="182"/>
      <c r="RQS75" s="182"/>
      <c r="RQT75" s="182"/>
      <c r="RQU75" s="182"/>
      <c r="RQV75" s="182"/>
      <c r="RQW75" s="182"/>
      <c r="RQX75" s="182"/>
      <c r="RQY75" s="182"/>
      <c r="RQZ75" s="182"/>
      <c r="RRA75" s="182"/>
      <c r="RRB75" s="182"/>
      <c r="RRC75" s="182"/>
      <c r="RRD75" s="182"/>
      <c r="RRE75" s="182"/>
      <c r="RRF75" s="182"/>
      <c r="RRG75" s="182"/>
      <c r="RRH75" s="182"/>
      <c r="RRI75" s="182"/>
      <c r="RRJ75" s="182"/>
      <c r="RRK75" s="182"/>
      <c r="RRL75" s="182"/>
      <c r="RRM75" s="182"/>
      <c r="RRN75" s="182"/>
      <c r="RRO75" s="182"/>
      <c r="RRP75" s="182"/>
      <c r="RRQ75" s="182"/>
      <c r="RRR75" s="182"/>
      <c r="RRS75" s="182"/>
      <c r="RRT75" s="182"/>
      <c r="RRU75" s="182"/>
      <c r="RRV75" s="182"/>
      <c r="RRW75" s="182"/>
      <c r="RRX75" s="182"/>
      <c r="RRY75" s="182"/>
      <c r="RRZ75" s="182"/>
      <c r="RSA75" s="182"/>
      <c r="RSB75" s="182"/>
      <c r="RSC75" s="182"/>
      <c r="RSD75" s="182"/>
      <c r="RSE75" s="182"/>
      <c r="RSF75" s="182"/>
      <c r="RSG75" s="182"/>
      <c r="RSH75" s="182"/>
      <c r="RSI75" s="182"/>
      <c r="RSJ75" s="182"/>
      <c r="RSK75" s="182"/>
      <c r="RSL75" s="182"/>
      <c r="RSM75" s="182"/>
      <c r="RSN75" s="182"/>
      <c r="RSO75" s="182"/>
      <c r="RSP75" s="182"/>
      <c r="RSQ75" s="182"/>
      <c r="RSR75" s="182"/>
      <c r="RSS75" s="182"/>
      <c r="RST75" s="182"/>
      <c r="RSU75" s="182"/>
      <c r="RSV75" s="182"/>
      <c r="RSW75" s="182"/>
      <c r="RSX75" s="182"/>
      <c r="RSY75" s="182"/>
      <c r="RSZ75" s="182"/>
      <c r="RTA75" s="182"/>
      <c r="RTB75" s="182"/>
      <c r="RTC75" s="182"/>
      <c r="RTD75" s="182"/>
      <c r="RTE75" s="182"/>
      <c r="RTF75" s="182"/>
      <c r="RTG75" s="182"/>
      <c r="RTH75" s="182"/>
      <c r="RTI75" s="182"/>
      <c r="RTJ75" s="182"/>
      <c r="RTK75" s="182"/>
      <c r="RTL75" s="182"/>
      <c r="RTM75" s="182"/>
      <c r="RTN75" s="182"/>
      <c r="RTO75" s="182"/>
      <c r="RTP75" s="182"/>
      <c r="RTQ75" s="182"/>
      <c r="RTR75" s="182"/>
      <c r="RTS75" s="182"/>
      <c r="RTT75" s="182"/>
      <c r="RTU75" s="182"/>
      <c r="RTV75" s="182"/>
      <c r="RTW75" s="182"/>
      <c r="RTX75" s="182"/>
      <c r="RTY75" s="182"/>
      <c r="RTZ75" s="182"/>
      <c r="RUA75" s="182"/>
      <c r="RUB75" s="182"/>
      <c r="RUC75" s="182"/>
      <c r="RUD75" s="182"/>
      <c r="RUE75" s="182"/>
      <c r="RUF75" s="182"/>
      <c r="RUG75" s="182"/>
      <c r="RUH75" s="182"/>
      <c r="RUI75" s="182"/>
      <c r="RUJ75" s="182"/>
      <c r="RUK75" s="182"/>
      <c r="RUL75" s="182"/>
      <c r="RUM75" s="182"/>
      <c r="RUN75" s="182"/>
      <c r="RUO75" s="182"/>
      <c r="RUP75" s="182"/>
      <c r="RUQ75" s="182"/>
      <c r="RUR75" s="182"/>
      <c r="RUS75" s="182"/>
      <c r="RUT75" s="182"/>
      <c r="RUU75" s="182"/>
      <c r="RUV75" s="182"/>
      <c r="RUW75" s="182"/>
      <c r="RUX75" s="182"/>
      <c r="RUY75" s="182"/>
      <c r="RUZ75" s="182"/>
      <c r="RVA75" s="182"/>
      <c r="RVB75" s="182"/>
      <c r="RVC75" s="182"/>
      <c r="RVD75" s="182"/>
      <c r="RVE75" s="182"/>
      <c r="RVF75" s="182"/>
      <c r="RVG75" s="182"/>
      <c r="RVH75" s="182"/>
      <c r="RVI75" s="182"/>
      <c r="RVJ75" s="182"/>
      <c r="RVK75" s="182"/>
      <c r="RVL75" s="182"/>
      <c r="RVM75" s="182"/>
      <c r="RVN75" s="182"/>
      <c r="RVO75" s="182"/>
      <c r="RVP75" s="182"/>
      <c r="RVQ75" s="182"/>
      <c r="RVR75" s="182"/>
      <c r="RVS75" s="182"/>
      <c r="RVT75" s="182"/>
      <c r="RVU75" s="182"/>
      <c r="RVV75" s="182"/>
      <c r="RVW75" s="182"/>
      <c r="RVX75" s="182"/>
      <c r="RVY75" s="182"/>
      <c r="RVZ75" s="182"/>
      <c r="RWA75" s="182"/>
      <c r="RWB75" s="182"/>
      <c r="RWC75" s="182"/>
      <c r="RWD75" s="182"/>
      <c r="RWE75" s="182"/>
      <c r="RWF75" s="182"/>
      <c r="RWG75" s="182"/>
      <c r="RWH75" s="182"/>
      <c r="RWI75" s="182"/>
      <c r="RWJ75" s="182"/>
      <c r="RWK75" s="182"/>
      <c r="RWL75" s="182"/>
      <c r="RWM75" s="182"/>
      <c r="RWN75" s="182"/>
      <c r="RWO75" s="182"/>
      <c r="RWP75" s="182"/>
      <c r="RWQ75" s="182"/>
      <c r="RWR75" s="182"/>
      <c r="RWS75" s="182"/>
      <c r="RWT75" s="182"/>
      <c r="RWU75" s="182"/>
      <c r="RWV75" s="182"/>
      <c r="RWW75" s="182"/>
      <c r="RWX75" s="182"/>
      <c r="RWY75" s="182"/>
      <c r="RWZ75" s="182"/>
      <c r="RXA75" s="182"/>
      <c r="RXB75" s="182"/>
      <c r="RXC75" s="182"/>
      <c r="RXD75" s="182"/>
      <c r="RXE75" s="182"/>
      <c r="RXF75" s="182"/>
      <c r="RXG75" s="182"/>
      <c r="RXH75" s="182"/>
      <c r="RXI75" s="182"/>
      <c r="RXJ75" s="182"/>
      <c r="RXK75" s="182"/>
      <c r="RXL75" s="182"/>
      <c r="RXM75" s="182"/>
      <c r="RXN75" s="182"/>
      <c r="RXO75" s="182"/>
      <c r="RXP75" s="182"/>
      <c r="RXQ75" s="182"/>
      <c r="RXR75" s="182"/>
      <c r="RXS75" s="182"/>
      <c r="RXT75" s="182"/>
      <c r="RXU75" s="182"/>
      <c r="RXV75" s="182"/>
      <c r="RXW75" s="182"/>
      <c r="RXX75" s="182"/>
      <c r="RXY75" s="182"/>
      <c r="RXZ75" s="182"/>
      <c r="RYA75" s="182"/>
      <c r="RYB75" s="182"/>
      <c r="RYC75" s="182"/>
      <c r="RYD75" s="182"/>
      <c r="RYE75" s="182"/>
      <c r="RYF75" s="182"/>
      <c r="RYG75" s="182"/>
      <c r="RYH75" s="182"/>
      <c r="RYI75" s="182"/>
      <c r="RYJ75" s="182"/>
      <c r="RYK75" s="182"/>
      <c r="RYL75" s="182"/>
      <c r="RYM75" s="182"/>
      <c r="RYN75" s="182"/>
      <c r="RYO75" s="182"/>
      <c r="RYP75" s="182"/>
      <c r="RYQ75" s="182"/>
      <c r="RYR75" s="182"/>
      <c r="RYS75" s="182"/>
      <c r="RYT75" s="182"/>
      <c r="RYU75" s="182"/>
      <c r="RYV75" s="182"/>
      <c r="RYW75" s="182"/>
      <c r="RYX75" s="182"/>
      <c r="RYY75" s="182"/>
      <c r="RYZ75" s="182"/>
      <c r="RZA75" s="182"/>
      <c r="RZB75" s="182"/>
      <c r="RZC75" s="182"/>
      <c r="RZD75" s="182"/>
      <c r="RZE75" s="182"/>
      <c r="RZF75" s="182"/>
      <c r="RZG75" s="182"/>
      <c r="RZH75" s="182"/>
      <c r="RZI75" s="182"/>
      <c r="RZJ75" s="182"/>
      <c r="RZK75" s="182"/>
      <c r="RZL75" s="182"/>
      <c r="RZM75" s="182"/>
      <c r="RZN75" s="182"/>
      <c r="RZO75" s="182"/>
      <c r="RZP75" s="182"/>
      <c r="RZQ75" s="182"/>
      <c r="RZR75" s="182"/>
      <c r="RZS75" s="182"/>
      <c r="RZT75" s="182"/>
      <c r="RZU75" s="182"/>
      <c r="RZV75" s="182"/>
      <c r="RZW75" s="182"/>
      <c r="RZX75" s="182"/>
      <c r="RZY75" s="182"/>
      <c r="RZZ75" s="182"/>
      <c r="SAA75" s="182"/>
      <c r="SAB75" s="182"/>
      <c r="SAC75" s="182"/>
      <c r="SAD75" s="182"/>
      <c r="SAE75" s="182"/>
      <c r="SAF75" s="182"/>
      <c r="SAG75" s="182"/>
      <c r="SAH75" s="182"/>
      <c r="SAI75" s="182"/>
      <c r="SAJ75" s="182"/>
      <c r="SAK75" s="182"/>
      <c r="SAL75" s="182"/>
      <c r="SAM75" s="182"/>
      <c r="SAN75" s="182"/>
      <c r="SAO75" s="182"/>
      <c r="SAP75" s="182"/>
      <c r="SAQ75" s="182"/>
      <c r="SAR75" s="182"/>
      <c r="SAS75" s="182"/>
      <c r="SAT75" s="182"/>
      <c r="SAU75" s="182"/>
      <c r="SAV75" s="182"/>
      <c r="SAW75" s="182"/>
      <c r="SAX75" s="182"/>
      <c r="SAY75" s="182"/>
      <c r="SAZ75" s="182"/>
      <c r="SBA75" s="182"/>
      <c r="SBB75" s="182"/>
      <c r="SBC75" s="182"/>
      <c r="SBD75" s="182"/>
      <c r="SBE75" s="182"/>
      <c r="SBF75" s="182"/>
      <c r="SBG75" s="182"/>
      <c r="SBH75" s="182"/>
      <c r="SBI75" s="182"/>
      <c r="SBJ75" s="182"/>
      <c r="SBK75" s="182"/>
      <c r="SBL75" s="182"/>
      <c r="SBM75" s="182"/>
      <c r="SBN75" s="182"/>
      <c r="SBO75" s="182"/>
      <c r="SBP75" s="182"/>
      <c r="SBQ75" s="182"/>
      <c r="SBR75" s="182"/>
      <c r="SBS75" s="182"/>
      <c r="SBT75" s="182"/>
      <c r="SBU75" s="182"/>
      <c r="SBV75" s="182"/>
      <c r="SBW75" s="182"/>
      <c r="SBX75" s="182"/>
      <c r="SBY75" s="182"/>
      <c r="SBZ75" s="182"/>
      <c r="SCA75" s="182"/>
      <c r="SCB75" s="182"/>
      <c r="SCC75" s="182"/>
      <c r="SCD75" s="182"/>
      <c r="SCE75" s="182"/>
      <c r="SCF75" s="182"/>
      <c r="SCG75" s="182"/>
      <c r="SCH75" s="182"/>
      <c r="SCI75" s="182"/>
      <c r="SCJ75" s="182"/>
      <c r="SCK75" s="182"/>
      <c r="SCL75" s="182"/>
      <c r="SCM75" s="182"/>
      <c r="SCN75" s="182"/>
      <c r="SCO75" s="182"/>
      <c r="SCP75" s="182"/>
      <c r="SCQ75" s="182"/>
      <c r="SCR75" s="182"/>
      <c r="SCS75" s="182"/>
      <c r="SCT75" s="182"/>
      <c r="SCU75" s="182"/>
      <c r="SCV75" s="182"/>
      <c r="SCW75" s="182"/>
      <c r="SCX75" s="182"/>
      <c r="SCY75" s="182"/>
      <c r="SCZ75" s="182"/>
      <c r="SDA75" s="182"/>
      <c r="SDB75" s="182"/>
      <c r="SDC75" s="182"/>
      <c r="SDD75" s="182"/>
      <c r="SDE75" s="182"/>
      <c r="SDF75" s="182"/>
      <c r="SDG75" s="182"/>
      <c r="SDH75" s="182"/>
      <c r="SDI75" s="182"/>
      <c r="SDJ75" s="182"/>
      <c r="SDK75" s="182"/>
      <c r="SDL75" s="182"/>
      <c r="SDM75" s="182"/>
      <c r="SDN75" s="182"/>
      <c r="SDO75" s="182"/>
      <c r="SDP75" s="182"/>
      <c r="SDQ75" s="182"/>
      <c r="SDR75" s="182"/>
      <c r="SDS75" s="182"/>
      <c r="SDT75" s="182"/>
      <c r="SDU75" s="182"/>
      <c r="SDV75" s="182"/>
      <c r="SDW75" s="182"/>
      <c r="SDX75" s="182"/>
      <c r="SDY75" s="182"/>
      <c r="SDZ75" s="182"/>
      <c r="SEA75" s="182"/>
      <c r="SEB75" s="182"/>
      <c r="SEC75" s="182"/>
      <c r="SED75" s="182"/>
      <c r="SEE75" s="182"/>
      <c r="SEF75" s="182"/>
      <c r="SEG75" s="182"/>
      <c r="SEH75" s="182"/>
      <c r="SEI75" s="182"/>
      <c r="SEJ75" s="182"/>
      <c r="SEK75" s="182"/>
      <c r="SEL75" s="182"/>
      <c r="SEM75" s="182"/>
      <c r="SEN75" s="182"/>
      <c r="SEO75" s="182"/>
      <c r="SEP75" s="182"/>
      <c r="SEQ75" s="182"/>
      <c r="SER75" s="182"/>
      <c r="SES75" s="182"/>
      <c r="SET75" s="182"/>
      <c r="SEU75" s="182"/>
      <c r="SEV75" s="182"/>
      <c r="SEW75" s="182"/>
      <c r="SEX75" s="182"/>
      <c r="SEY75" s="182"/>
      <c r="SEZ75" s="182"/>
      <c r="SFA75" s="182"/>
      <c r="SFB75" s="182"/>
      <c r="SFC75" s="182"/>
      <c r="SFD75" s="182"/>
      <c r="SFE75" s="182"/>
      <c r="SFF75" s="182"/>
      <c r="SFG75" s="182"/>
      <c r="SFH75" s="182"/>
      <c r="SFI75" s="182"/>
      <c r="SFJ75" s="182"/>
      <c r="SFK75" s="182"/>
      <c r="SFL75" s="182"/>
      <c r="SFM75" s="182"/>
      <c r="SFN75" s="182"/>
      <c r="SFO75" s="182"/>
      <c r="SFP75" s="182"/>
      <c r="SFQ75" s="182"/>
      <c r="SFR75" s="182"/>
      <c r="SFS75" s="182"/>
      <c r="SFT75" s="182"/>
      <c r="SFU75" s="182"/>
      <c r="SFV75" s="182"/>
      <c r="SFW75" s="182"/>
      <c r="SFX75" s="182"/>
      <c r="SFY75" s="182"/>
      <c r="SFZ75" s="182"/>
      <c r="SGA75" s="182"/>
      <c r="SGB75" s="182"/>
      <c r="SGC75" s="182"/>
      <c r="SGD75" s="182"/>
      <c r="SGE75" s="182"/>
      <c r="SGF75" s="182"/>
      <c r="SGG75" s="182"/>
      <c r="SGH75" s="182"/>
      <c r="SGI75" s="182"/>
      <c r="SGJ75" s="182"/>
      <c r="SGK75" s="182"/>
      <c r="SGL75" s="182"/>
      <c r="SGM75" s="182"/>
      <c r="SGN75" s="182"/>
      <c r="SGO75" s="182"/>
      <c r="SGP75" s="182"/>
      <c r="SGQ75" s="182"/>
      <c r="SGR75" s="182"/>
      <c r="SGS75" s="182"/>
      <c r="SGT75" s="182"/>
      <c r="SGU75" s="182"/>
      <c r="SGV75" s="182"/>
      <c r="SGW75" s="182"/>
      <c r="SGX75" s="182"/>
      <c r="SGY75" s="182"/>
      <c r="SGZ75" s="182"/>
      <c r="SHA75" s="182"/>
      <c r="SHB75" s="182"/>
      <c r="SHC75" s="182"/>
      <c r="SHD75" s="182"/>
      <c r="SHE75" s="182"/>
      <c r="SHF75" s="182"/>
      <c r="SHG75" s="182"/>
      <c r="SHH75" s="182"/>
      <c r="SHI75" s="182"/>
      <c r="SHJ75" s="182"/>
      <c r="SHK75" s="182"/>
      <c r="SHL75" s="182"/>
      <c r="SHM75" s="182"/>
      <c r="SHN75" s="182"/>
      <c r="SHO75" s="182"/>
      <c r="SHP75" s="182"/>
      <c r="SHQ75" s="182"/>
      <c r="SHR75" s="182"/>
      <c r="SHS75" s="182"/>
      <c r="SHT75" s="182"/>
      <c r="SHU75" s="182"/>
      <c r="SHV75" s="182"/>
      <c r="SHW75" s="182"/>
      <c r="SHX75" s="182"/>
      <c r="SHY75" s="182"/>
      <c r="SHZ75" s="182"/>
      <c r="SIA75" s="182"/>
      <c r="SIB75" s="182"/>
      <c r="SIC75" s="182"/>
      <c r="SID75" s="182"/>
      <c r="SIE75" s="182"/>
      <c r="SIF75" s="182"/>
      <c r="SIG75" s="182"/>
      <c r="SIH75" s="182"/>
      <c r="SII75" s="182"/>
      <c r="SIJ75" s="182"/>
      <c r="SIK75" s="182"/>
      <c r="SIL75" s="182"/>
      <c r="SIM75" s="182"/>
      <c r="SIN75" s="182"/>
      <c r="SIO75" s="182"/>
      <c r="SIP75" s="182"/>
      <c r="SIQ75" s="182"/>
      <c r="SIR75" s="182"/>
      <c r="SIS75" s="182"/>
      <c r="SIT75" s="182"/>
      <c r="SIU75" s="182"/>
      <c r="SIV75" s="182"/>
      <c r="SIW75" s="182"/>
      <c r="SIX75" s="182"/>
      <c r="SIY75" s="182"/>
      <c r="SIZ75" s="182"/>
      <c r="SJA75" s="182"/>
      <c r="SJB75" s="182"/>
      <c r="SJC75" s="182"/>
      <c r="SJD75" s="182"/>
      <c r="SJE75" s="182"/>
      <c r="SJF75" s="182"/>
      <c r="SJG75" s="182"/>
      <c r="SJH75" s="182"/>
      <c r="SJI75" s="182"/>
      <c r="SJJ75" s="182"/>
      <c r="SJK75" s="182"/>
      <c r="SJL75" s="182"/>
      <c r="SJM75" s="182"/>
      <c r="SJN75" s="182"/>
      <c r="SJO75" s="182"/>
      <c r="SJP75" s="182"/>
      <c r="SJQ75" s="182"/>
      <c r="SJR75" s="182"/>
      <c r="SJS75" s="182"/>
      <c r="SJT75" s="182"/>
      <c r="SJU75" s="182"/>
      <c r="SJV75" s="182"/>
      <c r="SJW75" s="182"/>
      <c r="SJX75" s="182"/>
      <c r="SJY75" s="182"/>
      <c r="SJZ75" s="182"/>
      <c r="SKA75" s="182"/>
      <c r="SKB75" s="182"/>
      <c r="SKC75" s="182"/>
      <c r="SKD75" s="182"/>
      <c r="SKE75" s="182"/>
      <c r="SKF75" s="182"/>
      <c r="SKG75" s="182"/>
      <c r="SKH75" s="182"/>
      <c r="SKI75" s="182"/>
      <c r="SKJ75" s="182"/>
      <c r="SKK75" s="182"/>
      <c r="SKL75" s="182"/>
      <c r="SKM75" s="182"/>
      <c r="SKN75" s="182"/>
      <c r="SKO75" s="182"/>
      <c r="SKP75" s="182"/>
      <c r="SKQ75" s="182"/>
      <c r="SKR75" s="182"/>
      <c r="SKS75" s="182"/>
      <c r="SKT75" s="182"/>
      <c r="SKU75" s="182"/>
      <c r="SKV75" s="182"/>
      <c r="SKW75" s="182"/>
      <c r="SKX75" s="182"/>
      <c r="SKY75" s="182"/>
      <c r="SKZ75" s="182"/>
      <c r="SLA75" s="182"/>
      <c r="SLB75" s="182"/>
      <c r="SLC75" s="182"/>
      <c r="SLD75" s="182"/>
      <c r="SLE75" s="182"/>
      <c r="SLF75" s="182"/>
      <c r="SLG75" s="182"/>
      <c r="SLH75" s="182"/>
      <c r="SLI75" s="182"/>
      <c r="SLJ75" s="182"/>
      <c r="SLK75" s="182"/>
      <c r="SLL75" s="182"/>
      <c r="SLM75" s="182"/>
      <c r="SLN75" s="182"/>
      <c r="SLO75" s="182"/>
      <c r="SLP75" s="182"/>
      <c r="SLQ75" s="182"/>
      <c r="SLR75" s="182"/>
      <c r="SLS75" s="182"/>
      <c r="SLT75" s="182"/>
      <c r="SLU75" s="182"/>
      <c r="SLV75" s="182"/>
      <c r="SLW75" s="182"/>
      <c r="SLX75" s="182"/>
      <c r="SLY75" s="182"/>
      <c r="SLZ75" s="182"/>
      <c r="SMA75" s="182"/>
      <c r="SMB75" s="182"/>
      <c r="SMC75" s="182"/>
      <c r="SMD75" s="182"/>
      <c r="SME75" s="182"/>
      <c r="SMF75" s="182"/>
      <c r="SMG75" s="182"/>
      <c r="SMH75" s="182"/>
      <c r="SMI75" s="182"/>
      <c r="SMJ75" s="182"/>
      <c r="SMK75" s="182"/>
      <c r="SML75" s="182"/>
      <c r="SMM75" s="182"/>
      <c r="SMN75" s="182"/>
      <c r="SMO75" s="182"/>
      <c r="SMP75" s="182"/>
      <c r="SMQ75" s="182"/>
      <c r="SMR75" s="182"/>
      <c r="SMS75" s="182"/>
      <c r="SMT75" s="182"/>
      <c r="SMU75" s="182"/>
      <c r="SMV75" s="182"/>
      <c r="SMW75" s="182"/>
      <c r="SMX75" s="182"/>
      <c r="SMY75" s="182"/>
      <c r="SMZ75" s="182"/>
      <c r="SNA75" s="182"/>
      <c r="SNB75" s="182"/>
      <c r="SNC75" s="182"/>
      <c r="SND75" s="182"/>
      <c r="SNE75" s="182"/>
      <c r="SNF75" s="182"/>
      <c r="SNG75" s="182"/>
      <c r="SNH75" s="182"/>
      <c r="SNI75" s="182"/>
      <c r="SNJ75" s="182"/>
      <c r="SNK75" s="182"/>
      <c r="SNL75" s="182"/>
      <c r="SNM75" s="182"/>
      <c r="SNN75" s="182"/>
      <c r="SNO75" s="182"/>
      <c r="SNP75" s="182"/>
      <c r="SNQ75" s="182"/>
      <c r="SNR75" s="182"/>
      <c r="SNS75" s="182"/>
      <c r="SNT75" s="182"/>
      <c r="SNU75" s="182"/>
      <c r="SNV75" s="182"/>
      <c r="SNW75" s="182"/>
      <c r="SNX75" s="182"/>
      <c r="SNY75" s="182"/>
      <c r="SNZ75" s="182"/>
      <c r="SOA75" s="182"/>
      <c r="SOB75" s="182"/>
      <c r="SOC75" s="182"/>
      <c r="SOD75" s="182"/>
      <c r="SOE75" s="182"/>
      <c r="SOF75" s="182"/>
      <c r="SOG75" s="182"/>
      <c r="SOH75" s="182"/>
      <c r="SOI75" s="182"/>
      <c r="SOJ75" s="182"/>
      <c r="SOK75" s="182"/>
      <c r="SOL75" s="182"/>
      <c r="SOM75" s="182"/>
      <c r="SON75" s="182"/>
      <c r="SOO75" s="182"/>
      <c r="SOP75" s="182"/>
      <c r="SOQ75" s="182"/>
      <c r="SOR75" s="182"/>
      <c r="SOS75" s="182"/>
      <c r="SOT75" s="182"/>
      <c r="SOU75" s="182"/>
      <c r="SOV75" s="182"/>
      <c r="SOW75" s="182"/>
      <c r="SOX75" s="182"/>
      <c r="SOY75" s="182"/>
      <c r="SOZ75" s="182"/>
      <c r="SPA75" s="182"/>
      <c r="SPB75" s="182"/>
      <c r="SPC75" s="182"/>
      <c r="SPD75" s="182"/>
      <c r="SPE75" s="182"/>
      <c r="SPF75" s="182"/>
      <c r="SPG75" s="182"/>
      <c r="SPH75" s="182"/>
      <c r="SPI75" s="182"/>
      <c r="SPJ75" s="182"/>
      <c r="SPK75" s="182"/>
      <c r="SPL75" s="182"/>
      <c r="SPM75" s="182"/>
      <c r="SPN75" s="182"/>
      <c r="SPO75" s="182"/>
      <c r="SPP75" s="182"/>
      <c r="SPQ75" s="182"/>
      <c r="SPR75" s="182"/>
      <c r="SPS75" s="182"/>
      <c r="SPT75" s="182"/>
      <c r="SPU75" s="182"/>
      <c r="SPV75" s="182"/>
      <c r="SPW75" s="182"/>
      <c r="SPX75" s="182"/>
      <c r="SPY75" s="182"/>
      <c r="SPZ75" s="182"/>
      <c r="SQA75" s="182"/>
      <c r="SQB75" s="182"/>
      <c r="SQC75" s="182"/>
      <c r="SQD75" s="182"/>
      <c r="SQE75" s="182"/>
      <c r="SQF75" s="182"/>
      <c r="SQG75" s="182"/>
      <c r="SQH75" s="182"/>
      <c r="SQI75" s="182"/>
      <c r="SQJ75" s="182"/>
      <c r="SQK75" s="182"/>
      <c r="SQL75" s="182"/>
      <c r="SQM75" s="182"/>
      <c r="SQN75" s="182"/>
      <c r="SQO75" s="182"/>
      <c r="SQP75" s="182"/>
      <c r="SQQ75" s="182"/>
      <c r="SQR75" s="182"/>
      <c r="SQS75" s="182"/>
      <c r="SQT75" s="182"/>
      <c r="SQU75" s="182"/>
      <c r="SQV75" s="182"/>
      <c r="SQW75" s="182"/>
      <c r="SQX75" s="182"/>
      <c r="SQY75" s="182"/>
      <c r="SQZ75" s="182"/>
      <c r="SRA75" s="182"/>
      <c r="SRB75" s="182"/>
      <c r="SRC75" s="182"/>
      <c r="SRD75" s="182"/>
      <c r="SRE75" s="182"/>
      <c r="SRF75" s="182"/>
      <c r="SRG75" s="182"/>
      <c r="SRH75" s="182"/>
      <c r="SRI75" s="182"/>
      <c r="SRJ75" s="182"/>
      <c r="SRK75" s="182"/>
      <c r="SRL75" s="182"/>
      <c r="SRM75" s="182"/>
      <c r="SRN75" s="182"/>
      <c r="SRO75" s="182"/>
      <c r="SRP75" s="182"/>
      <c r="SRQ75" s="182"/>
      <c r="SRR75" s="182"/>
      <c r="SRS75" s="182"/>
      <c r="SRT75" s="182"/>
      <c r="SRU75" s="182"/>
      <c r="SRV75" s="182"/>
      <c r="SRW75" s="182"/>
      <c r="SRX75" s="182"/>
      <c r="SRY75" s="182"/>
      <c r="SRZ75" s="182"/>
      <c r="SSA75" s="182"/>
      <c r="SSB75" s="182"/>
      <c r="SSC75" s="182"/>
      <c r="SSD75" s="182"/>
      <c r="SSE75" s="182"/>
      <c r="SSF75" s="182"/>
      <c r="SSG75" s="182"/>
      <c r="SSH75" s="182"/>
      <c r="SSI75" s="182"/>
      <c r="SSJ75" s="182"/>
      <c r="SSK75" s="182"/>
      <c r="SSL75" s="182"/>
      <c r="SSM75" s="182"/>
      <c r="SSN75" s="182"/>
      <c r="SSO75" s="182"/>
      <c r="SSP75" s="182"/>
      <c r="SSQ75" s="182"/>
      <c r="SSR75" s="182"/>
      <c r="SSS75" s="182"/>
      <c r="SST75" s="182"/>
      <c r="SSU75" s="182"/>
      <c r="SSV75" s="182"/>
      <c r="SSW75" s="182"/>
      <c r="SSX75" s="182"/>
      <c r="SSY75" s="182"/>
      <c r="SSZ75" s="182"/>
      <c r="STA75" s="182"/>
      <c r="STB75" s="182"/>
      <c r="STC75" s="182"/>
      <c r="STD75" s="182"/>
      <c r="STE75" s="182"/>
      <c r="STF75" s="182"/>
      <c r="STG75" s="182"/>
      <c r="STH75" s="182"/>
      <c r="STI75" s="182"/>
      <c r="STJ75" s="182"/>
      <c r="STK75" s="182"/>
      <c r="STL75" s="182"/>
      <c r="STM75" s="182"/>
      <c r="STN75" s="182"/>
      <c r="STO75" s="182"/>
      <c r="STP75" s="182"/>
      <c r="STQ75" s="182"/>
      <c r="STR75" s="182"/>
      <c r="STS75" s="182"/>
      <c r="STT75" s="182"/>
      <c r="STU75" s="182"/>
      <c r="STV75" s="182"/>
      <c r="STW75" s="182"/>
      <c r="STX75" s="182"/>
      <c r="STY75" s="182"/>
      <c r="STZ75" s="182"/>
      <c r="SUA75" s="182"/>
      <c r="SUB75" s="182"/>
      <c r="SUC75" s="182"/>
      <c r="SUD75" s="182"/>
      <c r="SUE75" s="182"/>
      <c r="SUF75" s="182"/>
      <c r="SUG75" s="182"/>
      <c r="SUH75" s="182"/>
      <c r="SUI75" s="182"/>
      <c r="SUJ75" s="182"/>
      <c r="SUK75" s="182"/>
      <c r="SUL75" s="182"/>
      <c r="SUM75" s="182"/>
      <c r="SUN75" s="182"/>
      <c r="SUO75" s="182"/>
      <c r="SUP75" s="182"/>
      <c r="SUQ75" s="182"/>
      <c r="SUR75" s="182"/>
      <c r="SUS75" s="182"/>
      <c r="SUT75" s="182"/>
      <c r="SUU75" s="182"/>
      <c r="SUV75" s="182"/>
      <c r="SUW75" s="182"/>
      <c r="SUX75" s="182"/>
      <c r="SUY75" s="182"/>
      <c r="SUZ75" s="182"/>
      <c r="SVA75" s="182"/>
      <c r="SVB75" s="182"/>
      <c r="SVC75" s="182"/>
      <c r="SVD75" s="182"/>
      <c r="SVE75" s="182"/>
      <c r="SVF75" s="182"/>
      <c r="SVG75" s="182"/>
      <c r="SVH75" s="182"/>
      <c r="SVI75" s="182"/>
      <c r="SVJ75" s="182"/>
      <c r="SVK75" s="182"/>
      <c r="SVL75" s="182"/>
      <c r="SVM75" s="182"/>
      <c r="SVN75" s="182"/>
      <c r="SVO75" s="182"/>
      <c r="SVP75" s="182"/>
      <c r="SVQ75" s="182"/>
      <c r="SVR75" s="182"/>
      <c r="SVS75" s="182"/>
      <c r="SVT75" s="182"/>
      <c r="SVU75" s="182"/>
      <c r="SVV75" s="182"/>
      <c r="SVW75" s="182"/>
      <c r="SVX75" s="182"/>
      <c r="SVY75" s="182"/>
      <c r="SVZ75" s="182"/>
      <c r="SWA75" s="182"/>
      <c r="SWB75" s="182"/>
      <c r="SWC75" s="182"/>
      <c r="SWD75" s="182"/>
      <c r="SWE75" s="182"/>
      <c r="SWF75" s="182"/>
      <c r="SWG75" s="182"/>
      <c r="SWH75" s="182"/>
      <c r="SWI75" s="182"/>
      <c r="SWJ75" s="182"/>
      <c r="SWK75" s="182"/>
      <c r="SWL75" s="182"/>
      <c r="SWM75" s="182"/>
      <c r="SWN75" s="182"/>
      <c r="SWO75" s="182"/>
      <c r="SWP75" s="182"/>
      <c r="SWQ75" s="182"/>
      <c r="SWR75" s="182"/>
      <c r="SWS75" s="182"/>
      <c r="SWT75" s="182"/>
      <c r="SWU75" s="182"/>
      <c r="SWV75" s="182"/>
      <c r="SWW75" s="182"/>
      <c r="SWX75" s="182"/>
      <c r="SWY75" s="182"/>
      <c r="SWZ75" s="182"/>
      <c r="SXA75" s="182"/>
      <c r="SXB75" s="182"/>
      <c r="SXC75" s="182"/>
      <c r="SXD75" s="182"/>
      <c r="SXE75" s="182"/>
      <c r="SXF75" s="182"/>
      <c r="SXG75" s="182"/>
      <c r="SXH75" s="182"/>
      <c r="SXI75" s="182"/>
      <c r="SXJ75" s="182"/>
      <c r="SXK75" s="182"/>
      <c r="SXL75" s="182"/>
      <c r="SXM75" s="182"/>
      <c r="SXN75" s="182"/>
      <c r="SXO75" s="182"/>
      <c r="SXP75" s="182"/>
      <c r="SXQ75" s="182"/>
      <c r="SXR75" s="182"/>
      <c r="SXS75" s="182"/>
      <c r="SXT75" s="182"/>
      <c r="SXU75" s="182"/>
      <c r="SXV75" s="182"/>
      <c r="SXW75" s="182"/>
      <c r="SXX75" s="182"/>
      <c r="SXY75" s="182"/>
      <c r="SXZ75" s="182"/>
      <c r="SYA75" s="182"/>
      <c r="SYB75" s="182"/>
      <c r="SYC75" s="182"/>
      <c r="SYD75" s="182"/>
      <c r="SYE75" s="182"/>
      <c r="SYF75" s="182"/>
      <c r="SYG75" s="182"/>
      <c r="SYH75" s="182"/>
      <c r="SYI75" s="182"/>
      <c r="SYJ75" s="182"/>
      <c r="SYK75" s="182"/>
      <c r="SYL75" s="182"/>
      <c r="SYM75" s="182"/>
      <c r="SYN75" s="182"/>
      <c r="SYO75" s="182"/>
      <c r="SYP75" s="182"/>
      <c r="SYQ75" s="182"/>
      <c r="SYR75" s="182"/>
      <c r="SYS75" s="182"/>
      <c r="SYT75" s="182"/>
      <c r="SYU75" s="182"/>
      <c r="SYV75" s="182"/>
      <c r="SYW75" s="182"/>
      <c r="SYX75" s="182"/>
      <c r="SYY75" s="182"/>
      <c r="SYZ75" s="182"/>
      <c r="SZA75" s="182"/>
      <c r="SZB75" s="182"/>
      <c r="SZC75" s="182"/>
      <c r="SZD75" s="182"/>
      <c r="SZE75" s="182"/>
      <c r="SZF75" s="182"/>
      <c r="SZG75" s="182"/>
      <c r="SZH75" s="182"/>
      <c r="SZI75" s="182"/>
      <c r="SZJ75" s="182"/>
      <c r="SZK75" s="182"/>
      <c r="SZL75" s="182"/>
      <c r="SZM75" s="182"/>
      <c r="SZN75" s="182"/>
      <c r="SZO75" s="182"/>
      <c r="SZP75" s="182"/>
      <c r="SZQ75" s="182"/>
      <c r="SZR75" s="182"/>
      <c r="SZS75" s="182"/>
      <c r="SZT75" s="182"/>
      <c r="SZU75" s="182"/>
      <c r="SZV75" s="182"/>
      <c r="SZW75" s="182"/>
      <c r="SZX75" s="182"/>
      <c r="SZY75" s="182"/>
      <c r="SZZ75" s="182"/>
      <c r="TAA75" s="182"/>
      <c r="TAB75" s="182"/>
      <c r="TAC75" s="182"/>
      <c r="TAD75" s="182"/>
      <c r="TAE75" s="182"/>
      <c r="TAF75" s="182"/>
      <c r="TAG75" s="182"/>
      <c r="TAH75" s="182"/>
      <c r="TAI75" s="182"/>
      <c r="TAJ75" s="182"/>
      <c r="TAK75" s="182"/>
      <c r="TAL75" s="182"/>
      <c r="TAM75" s="182"/>
      <c r="TAN75" s="182"/>
      <c r="TAO75" s="182"/>
      <c r="TAP75" s="182"/>
      <c r="TAQ75" s="182"/>
      <c r="TAR75" s="182"/>
      <c r="TAS75" s="182"/>
      <c r="TAT75" s="182"/>
      <c r="TAU75" s="182"/>
      <c r="TAV75" s="182"/>
      <c r="TAW75" s="182"/>
      <c r="TAX75" s="182"/>
      <c r="TAY75" s="182"/>
      <c r="TAZ75" s="182"/>
      <c r="TBA75" s="182"/>
      <c r="TBB75" s="182"/>
      <c r="TBC75" s="182"/>
      <c r="TBD75" s="182"/>
      <c r="TBE75" s="182"/>
      <c r="TBF75" s="182"/>
      <c r="TBG75" s="182"/>
      <c r="TBH75" s="182"/>
      <c r="TBI75" s="182"/>
      <c r="TBJ75" s="182"/>
      <c r="TBK75" s="182"/>
      <c r="TBL75" s="182"/>
      <c r="TBM75" s="182"/>
      <c r="TBN75" s="182"/>
      <c r="TBO75" s="182"/>
      <c r="TBP75" s="182"/>
      <c r="TBQ75" s="182"/>
      <c r="TBR75" s="182"/>
      <c r="TBS75" s="182"/>
      <c r="TBT75" s="182"/>
      <c r="TBU75" s="182"/>
      <c r="TBV75" s="182"/>
      <c r="TBW75" s="182"/>
      <c r="TBX75" s="182"/>
      <c r="TBY75" s="182"/>
      <c r="TBZ75" s="182"/>
      <c r="TCA75" s="182"/>
      <c r="TCB75" s="182"/>
      <c r="TCC75" s="182"/>
      <c r="TCD75" s="182"/>
      <c r="TCE75" s="182"/>
      <c r="TCF75" s="182"/>
      <c r="TCG75" s="182"/>
      <c r="TCH75" s="182"/>
      <c r="TCI75" s="182"/>
      <c r="TCJ75" s="182"/>
      <c r="TCK75" s="182"/>
      <c r="TCL75" s="182"/>
      <c r="TCM75" s="182"/>
      <c r="TCN75" s="182"/>
      <c r="TCO75" s="182"/>
      <c r="TCP75" s="182"/>
      <c r="TCQ75" s="182"/>
      <c r="TCR75" s="182"/>
      <c r="TCS75" s="182"/>
      <c r="TCT75" s="182"/>
      <c r="TCU75" s="182"/>
      <c r="TCV75" s="182"/>
      <c r="TCW75" s="182"/>
      <c r="TCX75" s="182"/>
      <c r="TCY75" s="182"/>
      <c r="TCZ75" s="182"/>
      <c r="TDA75" s="182"/>
      <c r="TDB75" s="182"/>
      <c r="TDC75" s="182"/>
      <c r="TDD75" s="182"/>
      <c r="TDE75" s="182"/>
      <c r="TDF75" s="182"/>
      <c r="TDG75" s="182"/>
      <c r="TDH75" s="182"/>
      <c r="TDI75" s="182"/>
      <c r="TDJ75" s="182"/>
      <c r="TDK75" s="182"/>
      <c r="TDL75" s="182"/>
      <c r="TDM75" s="182"/>
      <c r="TDN75" s="182"/>
      <c r="TDO75" s="182"/>
      <c r="TDP75" s="182"/>
      <c r="TDQ75" s="182"/>
      <c r="TDR75" s="182"/>
      <c r="TDS75" s="182"/>
      <c r="TDT75" s="182"/>
      <c r="TDU75" s="182"/>
      <c r="TDV75" s="182"/>
      <c r="TDW75" s="182"/>
      <c r="TDX75" s="182"/>
      <c r="TDY75" s="182"/>
      <c r="TDZ75" s="182"/>
      <c r="TEA75" s="182"/>
      <c r="TEB75" s="182"/>
      <c r="TEC75" s="182"/>
      <c r="TED75" s="182"/>
      <c r="TEE75" s="182"/>
      <c r="TEF75" s="182"/>
      <c r="TEG75" s="182"/>
      <c r="TEH75" s="182"/>
      <c r="TEI75" s="182"/>
      <c r="TEJ75" s="182"/>
      <c r="TEK75" s="182"/>
      <c r="TEL75" s="182"/>
      <c r="TEM75" s="182"/>
      <c r="TEN75" s="182"/>
      <c r="TEO75" s="182"/>
      <c r="TEP75" s="182"/>
      <c r="TEQ75" s="182"/>
      <c r="TER75" s="182"/>
      <c r="TES75" s="182"/>
      <c r="TET75" s="182"/>
      <c r="TEU75" s="182"/>
      <c r="TEV75" s="182"/>
      <c r="TEW75" s="182"/>
      <c r="TEX75" s="182"/>
      <c r="TEY75" s="182"/>
      <c r="TEZ75" s="182"/>
      <c r="TFA75" s="182"/>
      <c r="TFB75" s="182"/>
      <c r="TFC75" s="182"/>
      <c r="TFD75" s="182"/>
      <c r="TFE75" s="182"/>
      <c r="TFF75" s="182"/>
      <c r="TFG75" s="182"/>
      <c r="TFH75" s="182"/>
      <c r="TFI75" s="182"/>
      <c r="TFJ75" s="182"/>
      <c r="TFK75" s="182"/>
      <c r="TFL75" s="182"/>
      <c r="TFM75" s="182"/>
      <c r="TFN75" s="182"/>
      <c r="TFO75" s="182"/>
      <c r="TFP75" s="182"/>
      <c r="TFQ75" s="182"/>
      <c r="TFR75" s="182"/>
      <c r="TFS75" s="182"/>
      <c r="TFT75" s="182"/>
      <c r="TFU75" s="182"/>
      <c r="TFV75" s="182"/>
      <c r="TFW75" s="182"/>
      <c r="TFX75" s="182"/>
      <c r="TFY75" s="182"/>
      <c r="TFZ75" s="182"/>
      <c r="TGA75" s="182"/>
      <c r="TGB75" s="182"/>
      <c r="TGC75" s="182"/>
      <c r="TGD75" s="182"/>
      <c r="TGE75" s="182"/>
      <c r="TGF75" s="182"/>
      <c r="TGG75" s="182"/>
      <c r="TGH75" s="182"/>
      <c r="TGI75" s="182"/>
      <c r="TGJ75" s="182"/>
      <c r="TGK75" s="182"/>
      <c r="TGL75" s="182"/>
      <c r="TGM75" s="182"/>
      <c r="TGN75" s="182"/>
      <c r="TGO75" s="182"/>
      <c r="TGP75" s="182"/>
      <c r="TGQ75" s="182"/>
      <c r="TGR75" s="182"/>
      <c r="TGS75" s="182"/>
      <c r="TGT75" s="182"/>
      <c r="TGU75" s="182"/>
      <c r="TGV75" s="182"/>
      <c r="TGW75" s="182"/>
      <c r="TGX75" s="182"/>
      <c r="TGY75" s="182"/>
      <c r="TGZ75" s="182"/>
      <c r="THA75" s="182"/>
      <c r="THB75" s="182"/>
      <c r="THC75" s="182"/>
      <c r="THD75" s="182"/>
      <c r="THE75" s="182"/>
      <c r="THF75" s="182"/>
      <c r="THG75" s="182"/>
      <c r="THH75" s="182"/>
      <c r="THI75" s="182"/>
      <c r="THJ75" s="182"/>
      <c r="THK75" s="182"/>
      <c r="THL75" s="182"/>
      <c r="THM75" s="182"/>
      <c r="THN75" s="182"/>
      <c r="THO75" s="182"/>
      <c r="THP75" s="182"/>
      <c r="THQ75" s="182"/>
      <c r="THR75" s="182"/>
      <c r="THS75" s="182"/>
      <c r="THT75" s="182"/>
      <c r="THU75" s="182"/>
      <c r="THV75" s="182"/>
      <c r="THW75" s="182"/>
      <c r="THX75" s="182"/>
      <c r="THY75" s="182"/>
      <c r="THZ75" s="182"/>
      <c r="TIA75" s="182"/>
      <c r="TIB75" s="182"/>
      <c r="TIC75" s="182"/>
      <c r="TID75" s="182"/>
      <c r="TIE75" s="182"/>
      <c r="TIF75" s="182"/>
      <c r="TIG75" s="182"/>
      <c r="TIH75" s="182"/>
      <c r="TII75" s="182"/>
      <c r="TIJ75" s="182"/>
      <c r="TIK75" s="182"/>
      <c r="TIL75" s="182"/>
      <c r="TIM75" s="182"/>
      <c r="TIN75" s="182"/>
      <c r="TIO75" s="182"/>
      <c r="TIP75" s="182"/>
      <c r="TIQ75" s="182"/>
      <c r="TIR75" s="182"/>
      <c r="TIS75" s="182"/>
      <c r="TIT75" s="182"/>
      <c r="TIU75" s="182"/>
      <c r="TIV75" s="182"/>
      <c r="TIW75" s="182"/>
      <c r="TIX75" s="182"/>
      <c r="TIY75" s="182"/>
      <c r="TIZ75" s="182"/>
      <c r="TJA75" s="182"/>
      <c r="TJB75" s="182"/>
      <c r="TJC75" s="182"/>
      <c r="TJD75" s="182"/>
      <c r="TJE75" s="182"/>
      <c r="TJF75" s="182"/>
      <c r="TJG75" s="182"/>
      <c r="TJH75" s="182"/>
      <c r="TJI75" s="182"/>
      <c r="TJJ75" s="182"/>
      <c r="TJK75" s="182"/>
      <c r="TJL75" s="182"/>
      <c r="TJM75" s="182"/>
      <c r="TJN75" s="182"/>
      <c r="TJO75" s="182"/>
      <c r="TJP75" s="182"/>
      <c r="TJQ75" s="182"/>
      <c r="TJR75" s="182"/>
      <c r="TJS75" s="182"/>
      <c r="TJT75" s="182"/>
      <c r="TJU75" s="182"/>
      <c r="TJV75" s="182"/>
      <c r="TJW75" s="182"/>
      <c r="TJX75" s="182"/>
      <c r="TJY75" s="182"/>
      <c r="TJZ75" s="182"/>
      <c r="TKA75" s="182"/>
      <c r="TKB75" s="182"/>
      <c r="TKC75" s="182"/>
      <c r="TKD75" s="182"/>
      <c r="TKE75" s="182"/>
      <c r="TKF75" s="182"/>
      <c r="TKG75" s="182"/>
      <c r="TKH75" s="182"/>
      <c r="TKI75" s="182"/>
      <c r="TKJ75" s="182"/>
      <c r="TKK75" s="182"/>
      <c r="TKL75" s="182"/>
      <c r="TKM75" s="182"/>
      <c r="TKN75" s="182"/>
      <c r="TKO75" s="182"/>
      <c r="TKP75" s="182"/>
      <c r="TKQ75" s="182"/>
      <c r="TKR75" s="182"/>
      <c r="TKS75" s="182"/>
      <c r="TKT75" s="182"/>
      <c r="TKU75" s="182"/>
      <c r="TKV75" s="182"/>
      <c r="TKW75" s="182"/>
      <c r="TKX75" s="182"/>
      <c r="TKY75" s="182"/>
      <c r="TKZ75" s="182"/>
      <c r="TLA75" s="182"/>
      <c r="TLB75" s="182"/>
      <c r="TLC75" s="182"/>
      <c r="TLD75" s="182"/>
      <c r="TLE75" s="182"/>
      <c r="TLF75" s="182"/>
      <c r="TLG75" s="182"/>
      <c r="TLH75" s="182"/>
      <c r="TLI75" s="182"/>
      <c r="TLJ75" s="182"/>
      <c r="TLK75" s="182"/>
      <c r="TLL75" s="182"/>
      <c r="TLM75" s="182"/>
      <c r="TLN75" s="182"/>
      <c r="TLO75" s="182"/>
      <c r="TLP75" s="182"/>
      <c r="TLQ75" s="182"/>
      <c r="TLR75" s="182"/>
      <c r="TLS75" s="182"/>
      <c r="TLT75" s="182"/>
      <c r="TLU75" s="182"/>
      <c r="TLV75" s="182"/>
      <c r="TLW75" s="182"/>
      <c r="TLX75" s="182"/>
      <c r="TLY75" s="182"/>
      <c r="TLZ75" s="182"/>
      <c r="TMA75" s="182"/>
      <c r="TMB75" s="182"/>
      <c r="TMC75" s="182"/>
      <c r="TMD75" s="182"/>
      <c r="TME75" s="182"/>
      <c r="TMF75" s="182"/>
      <c r="TMG75" s="182"/>
      <c r="TMH75" s="182"/>
      <c r="TMI75" s="182"/>
      <c r="TMJ75" s="182"/>
      <c r="TMK75" s="182"/>
      <c r="TML75" s="182"/>
      <c r="TMM75" s="182"/>
      <c r="TMN75" s="182"/>
      <c r="TMO75" s="182"/>
      <c r="TMP75" s="182"/>
      <c r="TMQ75" s="182"/>
      <c r="TMR75" s="182"/>
      <c r="TMS75" s="182"/>
      <c r="TMT75" s="182"/>
      <c r="TMU75" s="182"/>
      <c r="TMV75" s="182"/>
      <c r="TMW75" s="182"/>
      <c r="TMX75" s="182"/>
      <c r="TMY75" s="182"/>
      <c r="TMZ75" s="182"/>
      <c r="TNA75" s="182"/>
      <c r="TNB75" s="182"/>
      <c r="TNC75" s="182"/>
      <c r="TND75" s="182"/>
      <c r="TNE75" s="182"/>
      <c r="TNF75" s="182"/>
      <c r="TNG75" s="182"/>
      <c r="TNH75" s="182"/>
      <c r="TNI75" s="182"/>
      <c r="TNJ75" s="182"/>
      <c r="TNK75" s="182"/>
      <c r="TNL75" s="182"/>
      <c r="TNM75" s="182"/>
      <c r="TNN75" s="182"/>
      <c r="TNO75" s="182"/>
      <c r="TNP75" s="182"/>
      <c r="TNQ75" s="182"/>
      <c r="TNR75" s="182"/>
      <c r="TNS75" s="182"/>
      <c r="TNT75" s="182"/>
      <c r="TNU75" s="182"/>
      <c r="TNV75" s="182"/>
      <c r="TNW75" s="182"/>
      <c r="TNX75" s="182"/>
      <c r="TNY75" s="182"/>
      <c r="TNZ75" s="182"/>
      <c r="TOA75" s="182"/>
      <c r="TOB75" s="182"/>
      <c r="TOC75" s="182"/>
      <c r="TOD75" s="182"/>
      <c r="TOE75" s="182"/>
      <c r="TOF75" s="182"/>
      <c r="TOG75" s="182"/>
      <c r="TOH75" s="182"/>
      <c r="TOI75" s="182"/>
      <c r="TOJ75" s="182"/>
      <c r="TOK75" s="182"/>
      <c r="TOL75" s="182"/>
      <c r="TOM75" s="182"/>
      <c r="TON75" s="182"/>
      <c r="TOO75" s="182"/>
      <c r="TOP75" s="182"/>
      <c r="TOQ75" s="182"/>
      <c r="TOR75" s="182"/>
      <c r="TOS75" s="182"/>
      <c r="TOT75" s="182"/>
      <c r="TOU75" s="182"/>
      <c r="TOV75" s="182"/>
      <c r="TOW75" s="182"/>
      <c r="TOX75" s="182"/>
      <c r="TOY75" s="182"/>
      <c r="TOZ75" s="182"/>
      <c r="TPA75" s="182"/>
      <c r="TPB75" s="182"/>
      <c r="TPC75" s="182"/>
      <c r="TPD75" s="182"/>
      <c r="TPE75" s="182"/>
      <c r="TPF75" s="182"/>
      <c r="TPG75" s="182"/>
      <c r="TPH75" s="182"/>
      <c r="TPI75" s="182"/>
      <c r="TPJ75" s="182"/>
      <c r="TPK75" s="182"/>
      <c r="TPL75" s="182"/>
      <c r="TPM75" s="182"/>
      <c r="TPN75" s="182"/>
      <c r="TPO75" s="182"/>
      <c r="TPP75" s="182"/>
      <c r="TPQ75" s="182"/>
      <c r="TPR75" s="182"/>
      <c r="TPS75" s="182"/>
      <c r="TPT75" s="182"/>
      <c r="TPU75" s="182"/>
      <c r="TPV75" s="182"/>
      <c r="TPW75" s="182"/>
      <c r="TPX75" s="182"/>
      <c r="TPY75" s="182"/>
      <c r="TPZ75" s="182"/>
      <c r="TQA75" s="182"/>
      <c r="TQB75" s="182"/>
      <c r="TQC75" s="182"/>
      <c r="TQD75" s="182"/>
      <c r="TQE75" s="182"/>
      <c r="TQF75" s="182"/>
      <c r="TQG75" s="182"/>
      <c r="TQH75" s="182"/>
      <c r="TQI75" s="182"/>
      <c r="TQJ75" s="182"/>
      <c r="TQK75" s="182"/>
      <c r="TQL75" s="182"/>
      <c r="TQM75" s="182"/>
      <c r="TQN75" s="182"/>
      <c r="TQO75" s="182"/>
      <c r="TQP75" s="182"/>
      <c r="TQQ75" s="182"/>
      <c r="TQR75" s="182"/>
      <c r="TQS75" s="182"/>
      <c r="TQT75" s="182"/>
      <c r="TQU75" s="182"/>
      <c r="TQV75" s="182"/>
      <c r="TQW75" s="182"/>
      <c r="TQX75" s="182"/>
      <c r="TQY75" s="182"/>
      <c r="TQZ75" s="182"/>
      <c r="TRA75" s="182"/>
      <c r="TRB75" s="182"/>
      <c r="TRC75" s="182"/>
      <c r="TRD75" s="182"/>
      <c r="TRE75" s="182"/>
      <c r="TRF75" s="182"/>
      <c r="TRG75" s="182"/>
      <c r="TRH75" s="182"/>
      <c r="TRI75" s="182"/>
      <c r="TRJ75" s="182"/>
      <c r="TRK75" s="182"/>
      <c r="TRL75" s="182"/>
      <c r="TRM75" s="182"/>
      <c r="TRN75" s="182"/>
      <c r="TRO75" s="182"/>
      <c r="TRP75" s="182"/>
      <c r="TRQ75" s="182"/>
      <c r="TRR75" s="182"/>
      <c r="TRS75" s="182"/>
      <c r="TRT75" s="182"/>
      <c r="TRU75" s="182"/>
      <c r="TRV75" s="182"/>
      <c r="TRW75" s="182"/>
      <c r="TRX75" s="182"/>
      <c r="TRY75" s="182"/>
      <c r="TRZ75" s="182"/>
      <c r="TSA75" s="182"/>
      <c r="TSB75" s="182"/>
      <c r="TSC75" s="182"/>
      <c r="TSD75" s="182"/>
      <c r="TSE75" s="182"/>
      <c r="TSF75" s="182"/>
      <c r="TSG75" s="182"/>
      <c r="TSH75" s="182"/>
      <c r="TSI75" s="182"/>
      <c r="TSJ75" s="182"/>
      <c r="TSK75" s="182"/>
      <c r="TSL75" s="182"/>
      <c r="TSM75" s="182"/>
      <c r="TSN75" s="182"/>
      <c r="TSO75" s="182"/>
      <c r="TSP75" s="182"/>
      <c r="TSQ75" s="182"/>
      <c r="TSR75" s="182"/>
      <c r="TSS75" s="182"/>
      <c r="TST75" s="182"/>
      <c r="TSU75" s="182"/>
      <c r="TSV75" s="182"/>
      <c r="TSW75" s="182"/>
      <c r="TSX75" s="182"/>
      <c r="TSY75" s="182"/>
      <c r="TSZ75" s="182"/>
      <c r="TTA75" s="182"/>
      <c r="TTB75" s="182"/>
      <c r="TTC75" s="182"/>
      <c r="TTD75" s="182"/>
      <c r="TTE75" s="182"/>
      <c r="TTF75" s="182"/>
      <c r="TTG75" s="182"/>
      <c r="TTH75" s="182"/>
      <c r="TTI75" s="182"/>
      <c r="TTJ75" s="182"/>
      <c r="TTK75" s="182"/>
      <c r="TTL75" s="182"/>
      <c r="TTM75" s="182"/>
      <c r="TTN75" s="182"/>
      <c r="TTO75" s="182"/>
      <c r="TTP75" s="182"/>
      <c r="TTQ75" s="182"/>
      <c r="TTR75" s="182"/>
      <c r="TTS75" s="182"/>
      <c r="TTT75" s="182"/>
      <c r="TTU75" s="182"/>
      <c r="TTV75" s="182"/>
      <c r="TTW75" s="182"/>
      <c r="TTX75" s="182"/>
      <c r="TTY75" s="182"/>
      <c r="TTZ75" s="182"/>
      <c r="TUA75" s="182"/>
      <c r="TUB75" s="182"/>
      <c r="TUC75" s="182"/>
      <c r="TUD75" s="182"/>
      <c r="TUE75" s="182"/>
      <c r="TUF75" s="182"/>
      <c r="TUG75" s="182"/>
      <c r="TUH75" s="182"/>
      <c r="TUI75" s="182"/>
      <c r="TUJ75" s="182"/>
      <c r="TUK75" s="182"/>
      <c r="TUL75" s="182"/>
      <c r="TUM75" s="182"/>
      <c r="TUN75" s="182"/>
      <c r="TUO75" s="182"/>
      <c r="TUP75" s="182"/>
      <c r="TUQ75" s="182"/>
      <c r="TUR75" s="182"/>
      <c r="TUS75" s="182"/>
      <c r="TUT75" s="182"/>
      <c r="TUU75" s="182"/>
      <c r="TUV75" s="182"/>
      <c r="TUW75" s="182"/>
      <c r="TUX75" s="182"/>
      <c r="TUY75" s="182"/>
      <c r="TUZ75" s="182"/>
      <c r="TVA75" s="182"/>
      <c r="TVB75" s="182"/>
      <c r="TVC75" s="182"/>
      <c r="TVD75" s="182"/>
      <c r="TVE75" s="182"/>
      <c r="TVF75" s="182"/>
      <c r="TVG75" s="182"/>
      <c r="TVH75" s="182"/>
      <c r="TVI75" s="182"/>
      <c r="TVJ75" s="182"/>
      <c r="TVK75" s="182"/>
      <c r="TVL75" s="182"/>
      <c r="TVM75" s="182"/>
      <c r="TVN75" s="182"/>
      <c r="TVO75" s="182"/>
      <c r="TVP75" s="182"/>
      <c r="TVQ75" s="182"/>
      <c r="TVR75" s="182"/>
      <c r="TVS75" s="182"/>
      <c r="TVT75" s="182"/>
      <c r="TVU75" s="182"/>
      <c r="TVV75" s="182"/>
      <c r="TVW75" s="182"/>
      <c r="TVX75" s="182"/>
      <c r="TVY75" s="182"/>
      <c r="TVZ75" s="182"/>
      <c r="TWA75" s="182"/>
      <c r="TWB75" s="182"/>
      <c r="TWC75" s="182"/>
      <c r="TWD75" s="182"/>
      <c r="TWE75" s="182"/>
      <c r="TWF75" s="182"/>
      <c r="TWG75" s="182"/>
      <c r="TWH75" s="182"/>
      <c r="TWI75" s="182"/>
      <c r="TWJ75" s="182"/>
      <c r="TWK75" s="182"/>
      <c r="TWL75" s="182"/>
      <c r="TWM75" s="182"/>
      <c r="TWN75" s="182"/>
      <c r="TWO75" s="182"/>
      <c r="TWP75" s="182"/>
      <c r="TWQ75" s="182"/>
      <c r="TWR75" s="182"/>
      <c r="TWS75" s="182"/>
      <c r="TWT75" s="182"/>
      <c r="TWU75" s="182"/>
      <c r="TWV75" s="182"/>
      <c r="TWW75" s="182"/>
      <c r="TWX75" s="182"/>
      <c r="TWY75" s="182"/>
      <c r="TWZ75" s="182"/>
      <c r="TXA75" s="182"/>
      <c r="TXB75" s="182"/>
      <c r="TXC75" s="182"/>
      <c r="TXD75" s="182"/>
      <c r="TXE75" s="182"/>
      <c r="TXF75" s="182"/>
      <c r="TXG75" s="182"/>
      <c r="TXH75" s="182"/>
      <c r="TXI75" s="182"/>
      <c r="TXJ75" s="182"/>
      <c r="TXK75" s="182"/>
      <c r="TXL75" s="182"/>
      <c r="TXM75" s="182"/>
      <c r="TXN75" s="182"/>
      <c r="TXO75" s="182"/>
      <c r="TXP75" s="182"/>
      <c r="TXQ75" s="182"/>
      <c r="TXR75" s="182"/>
      <c r="TXS75" s="182"/>
      <c r="TXT75" s="182"/>
      <c r="TXU75" s="182"/>
      <c r="TXV75" s="182"/>
      <c r="TXW75" s="182"/>
      <c r="TXX75" s="182"/>
      <c r="TXY75" s="182"/>
      <c r="TXZ75" s="182"/>
      <c r="TYA75" s="182"/>
      <c r="TYB75" s="182"/>
      <c r="TYC75" s="182"/>
      <c r="TYD75" s="182"/>
      <c r="TYE75" s="182"/>
      <c r="TYF75" s="182"/>
      <c r="TYG75" s="182"/>
      <c r="TYH75" s="182"/>
      <c r="TYI75" s="182"/>
      <c r="TYJ75" s="182"/>
      <c r="TYK75" s="182"/>
      <c r="TYL75" s="182"/>
      <c r="TYM75" s="182"/>
      <c r="TYN75" s="182"/>
      <c r="TYO75" s="182"/>
      <c r="TYP75" s="182"/>
      <c r="TYQ75" s="182"/>
      <c r="TYR75" s="182"/>
      <c r="TYS75" s="182"/>
      <c r="TYT75" s="182"/>
      <c r="TYU75" s="182"/>
      <c r="TYV75" s="182"/>
      <c r="TYW75" s="182"/>
      <c r="TYX75" s="182"/>
      <c r="TYY75" s="182"/>
      <c r="TYZ75" s="182"/>
      <c r="TZA75" s="182"/>
      <c r="TZB75" s="182"/>
      <c r="TZC75" s="182"/>
      <c r="TZD75" s="182"/>
      <c r="TZE75" s="182"/>
      <c r="TZF75" s="182"/>
      <c r="TZG75" s="182"/>
      <c r="TZH75" s="182"/>
      <c r="TZI75" s="182"/>
      <c r="TZJ75" s="182"/>
      <c r="TZK75" s="182"/>
      <c r="TZL75" s="182"/>
      <c r="TZM75" s="182"/>
      <c r="TZN75" s="182"/>
      <c r="TZO75" s="182"/>
      <c r="TZP75" s="182"/>
      <c r="TZQ75" s="182"/>
      <c r="TZR75" s="182"/>
      <c r="TZS75" s="182"/>
      <c r="TZT75" s="182"/>
      <c r="TZU75" s="182"/>
      <c r="TZV75" s="182"/>
      <c r="TZW75" s="182"/>
      <c r="TZX75" s="182"/>
      <c r="TZY75" s="182"/>
      <c r="TZZ75" s="182"/>
      <c r="UAA75" s="182"/>
      <c r="UAB75" s="182"/>
      <c r="UAC75" s="182"/>
      <c r="UAD75" s="182"/>
      <c r="UAE75" s="182"/>
      <c r="UAF75" s="182"/>
      <c r="UAG75" s="182"/>
      <c r="UAH75" s="182"/>
      <c r="UAI75" s="182"/>
      <c r="UAJ75" s="182"/>
      <c r="UAK75" s="182"/>
      <c r="UAL75" s="182"/>
      <c r="UAM75" s="182"/>
      <c r="UAN75" s="182"/>
      <c r="UAO75" s="182"/>
      <c r="UAP75" s="182"/>
      <c r="UAQ75" s="182"/>
      <c r="UAR75" s="182"/>
      <c r="UAS75" s="182"/>
      <c r="UAT75" s="182"/>
      <c r="UAU75" s="182"/>
      <c r="UAV75" s="182"/>
      <c r="UAW75" s="182"/>
      <c r="UAX75" s="182"/>
      <c r="UAY75" s="182"/>
      <c r="UAZ75" s="182"/>
      <c r="UBA75" s="182"/>
      <c r="UBB75" s="182"/>
      <c r="UBC75" s="182"/>
      <c r="UBD75" s="182"/>
      <c r="UBE75" s="182"/>
      <c r="UBF75" s="182"/>
      <c r="UBG75" s="182"/>
      <c r="UBH75" s="182"/>
      <c r="UBI75" s="182"/>
      <c r="UBJ75" s="182"/>
      <c r="UBK75" s="182"/>
      <c r="UBL75" s="182"/>
      <c r="UBM75" s="182"/>
      <c r="UBN75" s="182"/>
      <c r="UBO75" s="182"/>
      <c r="UBP75" s="182"/>
      <c r="UBQ75" s="182"/>
      <c r="UBR75" s="182"/>
      <c r="UBS75" s="182"/>
      <c r="UBT75" s="182"/>
      <c r="UBU75" s="182"/>
      <c r="UBV75" s="182"/>
      <c r="UBW75" s="182"/>
      <c r="UBX75" s="182"/>
      <c r="UBY75" s="182"/>
      <c r="UBZ75" s="182"/>
      <c r="UCA75" s="182"/>
      <c r="UCB75" s="182"/>
      <c r="UCC75" s="182"/>
      <c r="UCD75" s="182"/>
      <c r="UCE75" s="182"/>
      <c r="UCF75" s="182"/>
      <c r="UCG75" s="182"/>
      <c r="UCH75" s="182"/>
      <c r="UCI75" s="182"/>
      <c r="UCJ75" s="182"/>
      <c r="UCK75" s="182"/>
      <c r="UCL75" s="182"/>
      <c r="UCM75" s="182"/>
      <c r="UCN75" s="182"/>
      <c r="UCO75" s="182"/>
      <c r="UCP75" s="182"/>
      <c r="UCQ75" s="182"/>
      <c r="UCR75" s="182"/>
      <c r="UCS75" s="182"/>
      <c r="UCT75" s="182"/>
      <c r="UCU75" s="182"/>
      <c r="UCV75" s="182"/>
      <c r="UCW75" s="182"/>
      <c r="UCX75" s="182"/>
      <c r="UCY75" s="182"/>
      <c r="UCZ75" s="182"/>
      <c r="UDA75" s="182"/>
      <c r="UDB75" s="182"/>
      <c r="UDC75" s="182"/>
      <c r="UDD75" s="182"/>
      <c r="UDE75" s="182"/>
      <c r="UDF75" s="182"/>
      <c r="UDG75" s="182"/>
      <c r="UDH75" s="182"/>
      <c r="UDI75" s="182"/>
      <c r="UDJ75" s="182"/>
      <c r="UDK75" s="182"/>
      <c r="UDL75" s="182"/>
      <c r="UDM75" s="182"/>
      <c r="UDN75" s="182"/>
      <c r="UDO75" s="182"/>
      <c r="UDP75" s="182"/>
      <c r="UDQ75" s="182"/>
      <c r="UDR75" s="182"/>
      <c r="UDS75" s="182"/>
      <c r="UDT75" s="182"/>
      <c r="UDU75" s="182"/>
      <c r="UDV75" s="182"/>
      <c r="UDW75" s="182"/>
      <c r="UDX75" s="182"/>
      <c r="UDY75" s="182"/>
      <c r="UDZ75" s="182"/>
      <c r="UEA75" s="182"/>
      <c r="UEB75" s="182"/>
      <c r="UEC75" s="182"/>
      <c r="UED75" s="182"/>
      <c r="UEE75" s="182"/>
      <c r="UEF75" s="182"/>
      <c r="UEG75" s="182"/>
      <c r="UEH75" s="182"/>
      <c r="UEI75" s="182"/>
      <c r="UEJ75" s="182"/>
      <c r="UEK75" s="182"/>
      <c r="UEL75" s="182"/>
      <c r="UEM75" s="182"/>
      <c r="UEN75" s="182"/>
      <c r="UEO75" s="182"/>
      <c r="UEP75" s="182"/>
      <c r="UEQ75" s="182"/>
      <c r="UER75" s="182"/>
      <c r="UES75" s="182"/>
      <c r="UET75" s="182"/>
      <c r="UEU75" s="182"/>
      <c r="UEV75" s="182"/>
      <c r="UEW75" s="182"/>
      <c r="UEX75" s="182"/>
      <c r="UEY75" s="182"/>
      <c r="UEZ75" s="182"/>
      <c r="UFA75" s="182"/>
      <c r="UFB75" s="182"/>
      <c r="UFC75" s="182"/>
      <c r="UFD75" s="182"/>
      <c r="UFE75" s="182"/>
      <c r="UFF75" s="182"/>
      <c r="UFG75" s="182"/>
      <c r="UFH75" s="182"/>
      <c r="UFI75" s="182"/>
      <c r="UFJ75" s="182"/>
      <c r="UFK75" s="182"/>
      <c r="UFL75" s="182"/>
      <c r="UFM75" s="182"/>
      <c r="UFN75" s="182"/>
      <c r="UFO75" s="182"/>
      <c r="UFP75" s="182"/>
      <c r="UFQ75" s="182"/>
      <c r="UFR75" s="182"/>
      <c r="UFS75" s="182"/>
      <c r="UFT75" s="182"/>
      <c r="UFU75" s="182"/>
      <c r="UFV75" s="182"/>
      <c r="UFW75" s="182"/>
      <c r="UFX75" s="182"/>
      <c r="UFY75" s="182"/>
      <c r="UFZ75" s="182"/>
      <c r="UGA75" s="182"/>
      <c r="UGB75" s="182"/>
      <c r="UGC75" s="182"/>
      <c r="UGD75" s="182"/>
      <c r="UGE75" s="182"/>
      <c r="UGF75" s="182"/>
      <c r="UGG75" s="182"/>
      <c r="UGH75" s="182"/>
      <c r="UGI75" s="182"/>
      <c r="UGJ75" s="182"/>
      <c r="UGK75" s="182"/>
      <c r="UGL75" s="182"/>
      <c r="UGM75" s="182"/>
      <c r="UGN75" s="182"/>
      <c r="UGO75" s="182"/>
      <c r="UGP75" s="182"/>
      <c r="UGQ75" s="182"/>
      <c r="UGR75" s="182"/>
      <c r="UGS75" s="182"/>
      <c r="UGT75" s="182"/>
      <c r="UGU75" s="182"/>
      <c r="UGV75" s="182"/>
      <c r="UGW75" s="182"/>
      <c r="UGX75" s="182"/>
      <c r="UGY75" s="182"/>
      <c r="UGZ75" s="182"/>
      <c r="UHA75" s="182"/>
      <c r="UHB75" s="182"/>
      <c r="UHC75" s="182"/>
      <c r="UHD75" s="182"/>
      <c r="UHE75" s="182"/>
      <c r="UHF75" s="182"/>
      <c r="UHG75" s="182"/>
      <c r="UHH75" s="182"/>
      <c r="UHI75" s="182"/>
      <c r="UHJ75" s="182"/>
      <c r="UHK75" s="182"/>
      <c r="UHL75" s="182"/>
      <c r="UHM75" s="182"/>
      <c r="UHN75" s="182"/>
      <c r="UHO75" s="182"/>
      <c r="UHP75" s="182"/>
      <c r="UHQ75" s="182"/>
      <c r="UHR75" s="182"/>
      <c r="UHS75" s="182"/>
      <c r="UHT75" s="182"/>
      <c r="UHU75" s="182"/>
      <c r="UHV75" s="182"/>
      <c r="UHW75" s="182"/>
      <c r="UHX75" s="182"/>
      <c r="UHY75" s="182"/>
      <c r="UHZ75" s="182"/>
      <c r="UIA75" s="182"/>
      <c r="UIB75" s="182"/>
      <c r="UIC75" s="182"/>
      <c r="UID75" s="182"/>
      <c r="UIE75" s="182"/>
      <c r="UIF75" s="182"/>
      <c r="UIG75" s="182"/>
      <c r="UIH75" s="182"/>
      <c r="UII75" s="182"/>
      <c r="UIJ75" s="182"/>
      <c r="UIK75" s="182"/>
      <c r="UIL75" s="182"/>
      <c r="UIM75" s="182"/>
      <c r="UIN75" s="182"/>
      <c r="UIO75" s="182"/>
      <c r="UIP75" s="182"/>
      <c r="UIQ75" s="182"/>
      <c r="UIR75" s="182"/>
      <c r="UIS75" s="182"/>
      <c r="UIT75" s="182"/>
      <c r="UIU75" s="182"/>
      <c r="UIV75" s="182"/>
      <c r="UIW75" s="182"/>
      <c r="UIX75" s="182"/>
      <c r="UIY75" s="182"/>
      <c r="UIZ75" s="182"/>
      <c r="UJA75" s="182"/>
      <c r="UJB75" s="182"/>
      <c r="UJC75" s="182"/>
      <c r="UJD75" s="182"/>
      <c r="UJE75" s="182"/>
      <c r="UJF75" s="182"/>
      <c r="UJG75" s="182"/>
      <c r="UJH75" s="182"/>
      <c r="UJI75" s="182"/>
      <c r="UJJ75" s="182"/>
      <c r="UJK75" s="182"/>
      <c r="UJL75" s="182"/>
      <c r="UJM75" s="182"/>
      <c r="UJN75" s="182"/>
      <c r="UJO75" s="182"/>
      <c r="UJP75" s="182"/>
      <c r="UJQ75" s="182"/>
      <c r="UJR75" s="182"/>
      <c r="UJS75" s="182"/>
      <c r="UJT75" s="182"/>
      <c r="UJU75" s="182"/>
      <c r="UJV75" s="182"/>
      <c r="UJW75" s="182"/>
      <c r="UJX75" s="182"/>
      <c r="UJY75" s="182"/>
      <c r="UJZ75" s="182"/>
      <c r="UKA75" s="182"/>
      <c r="UKB75" s="182"/>
      <c r="UKC75" s="182"/>
      <c r="UKD75" s="182"/>
      <c r="UKE75" s="182"/>
      <c r="UKF75" s="182"/>
      <c r="UKG75" s="182"/>
      <c r="UKH75" s="182"/>
      <c r="UKI75" s="182"/>
      <c r="UKJ75" s="182"/>
      <c r="UKK75" s="182"/>
      <c r="UKL75" s="182"/>
      <c r="UKM75" s="182"/>
      <c r="UKN75" s="182"/>
      <c r="UKO75" s="182"/>
      <c r="UKP75" s="182"/>
      <c r="UKQ75" s="182"/>
      <c r="UKR75" s="182"/>
      <c r="UKS75" s="182"/>
      <c r="UKT75" s="182"/>
      <c r="UKU75" s="182"/>
      <c r="UKV75" s="182"/>
      <c r="UKW75" s="182"/>
      <c r="UKX75" s="182"/>
      <c r="UKY75" s="182"/>
      <c r="UKZ75" s="182"/>
      <c r="ULA75" s="182"/>
      <c r="ULB75" s="182"/>
      <c r="ULC75" s="182"/>
      <c r="ULD75" s="182"/>
      <c r="ULE75" s="182"/>
      <c r="ULF75" s="182"/>
      <c r="ULG75" s="182"/>
      <c r="ULH75" s="182"/>
      <c r="ULI75" s="182"/>
      <c r="ULJ75" s="182"/>
      <c r="ULK75" s="182"/>
      <c r="ULL75" s="182"/>
      <c r="ULM75" s="182"/>
      <c r="ULN75" s="182"/>
      <c r="ULO75" s="182"/>
      <c r="ULP75" s="182"/>
      <c r="ULQ75" s="182"/>
      <c r="ULR75" s="182"/>
      <c r="ULS75" s="182"/>
      <c r="ULT75" s="182"/>
      <c r="ULU75" s="182"/>
      <c r="ULV75" s="182"/>
      <c r="ULW75" s="182"/>
      <c r="ULX75" s="182"/>
      <c r="ULY75" s="182"/>
      <c r="ULZ75" s="182"/>
      <c r="UMA75" s="182"/>
      <c r="UMB75" s="182"/>
      <c r="UMC75" s="182"/>
      <c r="UMD75" s="182"/>
      <c r="UME75" s="182"/>
      <c r="UMF75" s="182"/>
      <c r="UMG75" s="182"/>
      <c r="UMH75" s="182"/>
      <c r="UMI75" s="182"/>
      <c r="UMJ75" s="182"/>
      <c r="UMK75" s="182"/>
      <c r="UML75" s="182"/>
      <c r="UMM75" s="182"/>
      <c r="UMN75" s="182"/>
      <c r="UMO75" s="182"/>
      <c r="UMP75" s="182"/>
      <c r="UMQ75" s="182"/>
      <c r="UMR75" s="182"/>
      <c r="UMS75" s="182"/>
      <c r="UMT75" s="182"/>
      <c r="UMU75" s="182"/>
      <c r="UMV75" s="182"/>
      <c r="UMW75" s="182"/>
      <c r="UMX75" s="182"/>
      <c r="UMY75" s="182"/>
      <c r="UMZ75" s="182"/>
      <c r="UNA75" s="182"/>
      <c r="UNB75" s="182"/>
      <c r="UNC75" s="182"/>
      <c r="UND75" s="182"/>
      <c r="UNE75" s="182"/>
      <c r="UNF75" s="182"/>
      <c r="UNG75" s="182"/>
      <c r="UNH75" s="182"/>
      <c r="UNI75" s="182"/>
      <c r="UNJ75" s="182"/>
      <c r="UNK75" s="182"/>
      <c r="UNL75" s="182"/>
      <c r="UNM75" s="182"/>
      <c r="UNN75" s="182"/>
      <c r="UNO75" s="182"/>
      <c r="UNP75" s="182"/>
      <c r="UNQ75" s="182"/>
      <c r="UNR75" s="182"/>
      <c r="UNS75" s="182"/>
      <c r="UNT75" s="182"/>
      <c r="UNU75" s="182"/>
      <c r="UNV75" s="182"/>
      <c r="UNW75" s="182"/>
      <c r="UNX75" s="182"/>
      <c r="UNY75" s="182"/>
      <c r="UNZ75" s="182"/>
      <c r="UOA75" s="182"/>
      <c r="UOB75" s="182"/>
      <c r="UOC75" s="182"/>
      <c r="UOD75" s="182"/>
      <c r="UOE75" s="182"/>
      <c r="UOF75" s="182"/>
      <c r="UOG75" s="182"/>
      <c r="UOH75" s="182"/>
      <c r="UOI75" s="182"/>
      <c r="UOJ75" s="182"/>
      <c r="UOK75" s="182"/>
      <c r="UOL75" s="182"/>
      <c r="UOM75" s="182"/>
      <c r="UON75" s="182"/>
      <c r="UOO75" s="182"/>
      <c r="UOP75" s="182"/>
      <c r="UOQ75" s="182"/>
      <c r="UOR75" s="182"/>
      <c r="UOS75" s="182"/>
      <c r="UOT75" s="182"/>
      <c r="UOU75" s="182"/>
      <c r="UOV75" s="182"/>
      <c r="UOW75" s="182"/>
      <c r="UOX75" s="182"/>
      <c r="UOY75" s="182"/>
      <c r="UOZ75" s="182"/>
      <c r="UPA75" s="182"/>
      <c r="UPB75" s="182"/>
      <c r="UPC75" s="182"/>
      <c r="UPD75" s="182"/>
      <c r="UPE75" s="182"/>
      <c r="UPF75" s="182"/>
      <c r="UPG75" s="182"/>
      <c r="UPH75" s="182"/>
      <c r="UPI75" s="182"/>
      <c r="UPJ75" s="182"/>
      <c r="UPK75" s="182"/>
      <c r="UPL75" s="182"/>
      <c r="UPM75" s="182"/>
      <c r="UPN75" s="182"/>
      <c r="UPO75" s="182"/>
      <c r="UPP75" s="182"/>
      <c r="UPQ75" s="182"/>
      <c r="UPR75" s="182"/>
      <c r="UPS75" s="182"/>
      <c r="UPT75" s="182"/>
      <c r="UPU75" s="182"/>
      <c r="UPV75" s="182"/>
      <c r="UPW75" s="182"/>
      <c r="UPX75" s="182"/>
      <c r="UPY75" s="182"/>
      <c r="UPZ75" s="182"/>
      <c r="UQA75" s="182"/>
      <c r="UQB75" s="182"/>
      <c r="UQC75" s="182"/>
      <c r="UQD75" s="182"/>
      <c r="UQE75" s="182"/>
      <c r="UQF75" s="182"/>
      <c r="UQG75" s="182"/>
      <c r="UQH75" s="182"/>
      <c r="UQI75" s="182"/>
      <c r="UQJ75" s="182"/>
      <c r="UQK75" s="182"/>
      <c r="UQL75" s="182"/>
      <c r="UQM75" s="182"/>
      <c r="UQN75" s="182"/>
      <c r="UQO75" s="182"/>
      <c r="UQP75" s="182"/>
      <c r="UQQ75" s="182"/>
      <c r="UQR75" s="182"/>
      <c r="UQS75" s="182"/>
      <c r="UQT75" s="182"/>
      <c r="UQU75" s="182"/>
      <c r="UQV75" s="182"/>
      <c r="UQW75" s="182"/>
      <c r="UQX75" s="182"/>
      <c r="UQY75" s="182"/>
      <c r="UQZ75" s="182"/>
      <c r="URA75" s="182"/>
      <c r="URB75" s="182"/>
      <c r="URC75" s="182"/>
      <c r="URD75" s="182"/>
      <c r="URE75" s="182"/>
      <c r="URF75" s="182"/>
      <c r="URG75" s="182"/>
      <c r="URH75" s="182"/>
      <c r="URI75" s="182"/>
      <c r="URJ75" s="182"/>
      <c r="URK75" s="182"/>
      <c r="URL75" s="182"/>
      <c r="URM75" s="182"/>
      <c r="URN75" s="182"/>
      <c r="URO75" s="182"/>
      <c r="URP75" s="182"/>
      <c r="URQ75" s="182"/>
      <c r="URR75" s="182"/>
      <c r="URS75" s="182"/>
      <c r="URT75" s="182"/>
      <c r="URU75" s="182"/>
      <c r="URV75" s="182"/>
      <c r="URW75" s="182"/>
      <c r="URX75" s="182"/>
      <c r="URY75" s="182"/>
      <c r="URZ75" s="182"/>
      <c r="USA75" s="182"/>
      <c r="USB75" s="182"/>
      <c r="USC75" s="182"/>
      <c r="USD75" s="182"/>
      <c r="USE75" s="182"/>
      <c r="USF75" s="182"/>
      <c r="USG75" s="182"/>
      <c r="USH75" s="182"/>
      <c r="USI75" s="182"/>
      <c r="USJ75" s="182"/>
      <c r="USK75" s="182"/>
      <c r="USL75" s="182"/>
      <c r="USM75" s="182"/>
      <c r="USN75" s="182"/>
      <c r="USO75" s="182"/>
      <c r="USP75" s="182"/>
      <c r="USQ75" s="182"/>
      <c r="USR75" s="182"/>
      <c r="USS75" s="182"/>
      <c r="UST75" s="182"/>
      <c r="USU75" s="182"/>
      <c r="USV75" s="182"/>
      <c r="USW75" s="182"/>
      <c r="USX75" s="182"/>
      <c r="USY75" s="182"/>
      <c r="USZ75" s="182"/>
      <c r="UTA75" s="182"/>
      <c r="UTB75" s="182"/>
      <c r="UTC75" s="182"/>
      <c r="UTD75" s="182"/>
      <c r="UTE75" s="182"/>
      <c r="UTF75" s="182"/>
      <c r="UTG75" s="182"/>
      <c r="UTH75" s="182"/>
      <c r="UTI75" s="182"/>
      <c r="UTJ75" s="182"/>
      <c r="UTK75" s="182"/>
      <c r="UTL75" s="182"/>
      <c r="UTM75" s="182"/>
      <c r="UTN75" s="182"/>
      <c r="UTO75" s="182"/>
      <c r="UTP75" s="182"/>
      <c r="UTQ75" s="182"/>
      <c r="UTR75" s="182"/>
      <c r="UTS75" s="182"/>
      <c r="UTT75" s="182"/>
      <c r="UTU75" s="182"/>
      <c r="UTV75" s="182"/>
      <c r="UTW75" s="182"/>
      <c r="UTX75" s="182"/>
      <c r="UTY75" s="182"/>
      <c r="UTZ75" s="182"/>
      <c r="UUA75" s="182"/>
      <c r="UUB75" s="182"/>
      <c r="UUC75" s="182"/>
      <c r="UUD75" s="182"/>
      <c r="UUE75" s="182"/>
      <c r="UUF75" s="182"/>
      <c r="UUG75" s="182"/>
      <c r="UUH75" s="182"/>
      <c r="UUI75" s="182"/>
      <c r="UUJ75" s="182"/>
      <c r="UUK75" s="182"/>
      <c r="UUL75" s="182"/>
      <c r="UUM75" s="182"/>
      <c r="UUN75" s="182"/>
      <c r="UUO75" s="182"/>
      <c r="UUP75" s="182"/>
      <c r="UUQ75" s="182"/>
      <c r="UUR75" s="182"/>
      <c r="UUS75" s="182"/>
      <c r="UUT75" s="182"/>
      <c r="UUU75" s="182"/>
      <c r="UUV75" s="182"/>
      <c r="UUW75" s="182"/>
      <c r="UUX75" s="182"/>
      <c r="UUY75" s="182"/>
      <c r="UUZ75" s="182"/>
      <c r="UVA75" s="182"/>
      <c r="UVB75" s="182"/>
      <c r="UVC75" s="182"/>
      <c r="UVD75" s="182"/>
      <c r="UVE75" s="182"/>
      <c r="UVF75" s="182"/>
      <c r="UVG75" s="182"/>
      <c r="UVH75" s="182"/>
      <c r="UVI75" s="182"/>
      <c r="UVJ75" s="182"/>
      <c r="UVK75" s="182"/>
      <c r="UVL75" s="182"/>
      <c r="UVM75" s="182"/>
      <c r="UVN75" s="182"/>
      <c r="UVO75" s="182"/>
      <c r="UVP75" s="182"/>
      <c r="UVQ75" s="182"/>
      <c r="UVR75" s="182"/>
      <c r="UVS75" s="182"/>
      <c r="UVT75" s="182"/>
      <c r="UVU75" s="182"/>
      <c r="UVV75" s="182"/>
      <c r="UVW75" s="182"/>
      <c r="UVX75" s="182"/>
      <c r="UVY75" s="182"/>
      <c r="UVZ75" s="182"/>
      <c r="UWA75" s="182"/>
      <c r="UWB75" s="182"/>
      <c r="UWC75" s="182"/>
      <c r="UWD75" s="182"/>
      <c r="UWE75" s="182"/>
      <c r="UWF75" s="182"/>
      <c r="UWG75" s="182"/>
      <c r="UWH75" s="182"/>
      <c r="UWI75" s="182"/>
      <c r="UWJ75" s="182"/>
      <c r="UWK75" s="182"/>
      <c r="UWL75" s="182"/>
      <c r="UWM75" s="182"/>
      <c r="UWN75" s="182"/>
      <c r="UWO75" s="182"/>
      <c r="UWP75" s="182"/>
      <c r="UWQ75" s="182"/>
      <c r="UWR75" s="182"/>
      <c r="UWS75" s="182"/>
      <c r="UWT75" s="182"/>
      <c r="UWU75" s="182"/>
      <c r="UWV75" s="182"/>
      <c r="UWW75" s="182"/>
      <c r="UWX75" s="182"/>
      <c r="UWY75" s="182"/>
      <c r="UWZ75" s="182"/>
      <c r="UXA75" s="182"/>
      <c r="UXB75" s="182"/>
      <c r="UXC75" s="182"/>
      <c r="UXD75" s="182"/>
      <c r="UXE75" s="182"/>
      <c r="UXF75" s="182"/>
      <c r="UXG75" s="182"/>
      <c r="UXH75" s="182"/>
      <c r="UXI75" s="182"/>
      <c r="UXJ75" s="182"/>
      <c r="UXK75" s="182"/>
      <c r="UXL75" s="182"/>
      <c r="UXM75" s="182"/>
      <c r="UXN75" s="182"/>
      <c r="UXO75" s="182"/>
      <c r="UXP75" s="182"/>
      <c r="UXQ75" s="182"/>
      <c r="UXR75" s="182"/>
      <c r="UXS75" s="182"/>
      <c r="UXT75" s="182"/>
      <c r="UXU75" s="182"/>
      <c r="UXV75" s="182"/>
      <c r="UXW75" s="182"/>
      <c r="UXX75" s="182"/>
      <c r="UXY75" s="182"/>
      <c r="UXZ75" s="182"/>
      <c r="UYA75" s="182"/>
      <c r="UYB75" s="182"/>
      <c r="UYC75" s="182"/>
      <c r="UYD75" s="182"/>
      <c r="UYE75" s="182"/>
      <c r="UYF75" s="182"/>
      <c r="UYG75" s="182"/>
      <c r="UYH75" s="182"/>
      <c r="UYI75" s="182"/>
      <c r="UYJ75" s="182"/>
      <c r="UYK75" s="182"/>
      <c r="UYL75" s="182"/>
      <c r="UYM75" s="182"/>
      <c r="UYN75" s="182"/>
      <c r="UYO75" s="182"/>
      <c r="UYP75" s="182"/>
      <c r="UYQ75" s="182"/>
      <c r="UYR75" s="182"/>
      <c r="UYS75" s="182"/>
      <c r="UYT75" s="182"/>
      <c r="UYU75" s="182"/>
      <c r="UYV75" s="182"/>
      <c r="UYW75" s="182"/>
      <c r="UYX75" s="182"/>
      <c r="UYY75" s="182"/>
      <c r="UYZ75" s="182"/>
      <c r="UZA75" s="182"/>
      <c r="UZB75" s="182"/>
      <c r="UZC75" s="182"/>
      <c r="UZD75" s="182"/>
      <c r="UZE75" s="182"/>
      <c r="UZF75" s="182"/>
      <c r="UZG75" s="182"/>
      <c r="UZH75" s="182"/>
      <c r="UZI75" s="182"/>
      <c r="UZJ75" s="182"/>
      <c r="UZK75" s="182"/>
      <c r="UZL75" s="182"/>
      <c r="UZM75" s="182"/>
      <c r="UZN75" s="182"/>
      <c r="UZO75" s="182"/>
      <c r="UZP75" s="182"/>
      <c r="UZQ75" s="182"/>
      <c r="UZR75" s="182"/>
      <c r="UZS75" s="182"/>
      <c r="UZT75" s="182"/>
      <c r="UZU75" s="182"/>
      <c r="UZV75" s="182"/>
      <c r="UZW75" s="182"/>
      <c r="UZX75" s="182"/>
      <c r="UZY75" s="182"/>
      <c r="UZZ75" s="182"/>
      <c r="VAA75" s="182"/>
      <c r="VAB75" s="182"/>
      <c r="VAC75" s="182"/>
      <c r="VAD75" s="182"/>
      <c r="VAE75" s="182"/>
      <c r="VAF75" s="182"/>
      <c r="VAG75" s="182"/>
      <c r="VAH75" s="182"/>
      <c r="VAI75" s="182"/>
      <c r="VAJ75" s="182"/>
      <c r="VAK75" s="182"/>
      <c r="VAL75" s="182"/>
      <c r="VAM75" s="182"/>
      <c r="VAN75" s="182"/>
      <c r="VAO75" s="182"/>
      <c r="VAP75" s="182"/>
      <c r="VAQ75" s="182"/>
      <c r="VAR75" s="182"/>
      <c r="VAS75" s="182"/>
      <c r="VAT75" s="182"/>
      <c r="VAU75" s="182"/>
      <c r="VAV75" s="182"/>
      <c r="VAW75" s="182"/>
      <c r="VAX75" s="182"/>
      <c r="VAY75" s="182"/>
      <c r="VAZ75" s="182"/>
      <c r="VBA75" s="182"/>
      <c r="VBB75" s="182"/>
      <c r="VBC75" s="182"/>
      <c r="VBD75" s="182"/>
      <c r="VBE75" s="182"/>
      <c r="VBF75" s="182"/>
      <c r="VBG75" s="182"/>
      <c r="VBH75" s="182"/>
      <c r="VBI75" s="182"/>
      <c r="VBJ75" s="182"/>
      <c r="VBK75" s="182"/>
      <c r="VBL75" s="182"/>
      <c r="VBM75" s="182"/>
      <c r="VBN75" s="182"/>
      <c r="VBO75" s="182"/>
      <c r="VBP75" s="182"/>
      <c r="VBQ75" s="182"/>
      <c r="VBR75" s="182"/>
      <c r="VBS75" s="182"/>
      <c r="VBT75" s="182"/>
      <c r="VBU75" s="182"/>
      <c r="VBV75" s="182"/>
      <c r="VBW75" s="182"/>
      <c r="VBX75" s="182"/>
      <c r="VBY75" s="182"/>
      <c r="VBZ75" s="182"/>
      <c r="VCA75" s="182"/>
      <c r="VCB75" s="182"/>
      <c r="VCC75" s="182"/>
      <c r="VCD75" s="182"/>
      <c r="VCE75" s="182"/>
      <c r="VCF75" s="182"/>
      <c r="VCG75" s="182"/>
      <c r="VCH75" s="182"/>
      <c r="VCI75" s="182"/>
      <c r="VCJ75" s="182"/>
      <c r="VCK75" s="182"/>
      <c r="VCL75" s="182"/>
      <c r="VCM75" s="182"/>
      <c r="VCN75" s="182"/>
      <c r="VCO75" s="182"/>
      <c r="VCP75" s="182"/>
      <c r="VCQ75" s="182"/>
      <c r="VCR75" s="182"/>
      <c r="VCS75" s="182"/>
      <c r="VCT75" s="182"/>
      <c r="VCU75" s="182"/>
      <c r="VCV75" s="182"/>
      <c r="VCW75" s="182"/>
      <c r="VCX75" s="182"/>
      <c r="VCY75" s="182"/>
      <c r="VCZ75" s="182"/>
      <c r="VDA75" s="182"/>
      <c r="VDB75" s="182"/>
      <c r="VDC75" s="182"/>
      <c r="VDD75" s="182"/>
      <c r="VDE75" s="182"/>
      <c r="VDF75" s="182"/>
      <c r="VDG75" s="182"/>
      <c r="VDH75" s="182"/>
      <c r="VDI75" s="182"/>
      <c r="VDJ75" s="182"/>
      <c r="VDK75" s="182"/>
      <c r="VDL75" s="182"/>
      <c r="VDM75" s="182"/>
      <c r="VDN75" s="182"/>
      <c r="VDO75" s="182"/>
      <c r="VDP75" s="182"/>
      <c r="VDQ75" s="182"/>
      <c r="VDR75" s="182"/>
      <c r="VDS75" s="182"/>
      <c r="VDT75" s="182"/>
      <c r="VDU75" s="182"/>
      <c r="VDV75" s="182"/>
      <c r="VDW75" s="182"/>
      <c r="VDX75" s="182"/>
      <c r="VDY75" s="182"/>
      <c r="VDZ75" s="182"/>
      <c r="VEA75" s="182"/>
      <c r="VEB75" s="182"/>
      <c r="VEC75" s="182"/>
      <c r="VED75" s="182"/>
      <c r="VEE75" s="182"/>
      <c r="VEF75" s="182"/>
      <c r="VEG75" s="182"/>
      <c r="VEH75" s="182"/>
      <c r="VEI75" s="182"/>
      <c r="VEJ75" s="182"/>
      <c r="VEK75" s="182"/>
      <c r="VEL75" s="182"/>
      <c r="VEM75" s="182"/>
      <c r="VEN75" s="182"/>
      <c r="VEO75" s="182"/>
      <c r="VEP75" s="182"/>
      <c r="VEQ75" s="182"/>
      <c r="VER75" s="182"/>
      <c r="VES75" s="182"/>
      <c r="VET75" s="182"/>
      <c r="VEU75" s="182"/>
      <c r="VEV75" s="182"/>
      <c r="VEW75" s="182"/>
      <c r="VEX75" s="182"/>
      <c r="VEY75" s="182"/>
      <c r="VEZ75" s="182"/>
      <c r="VFA75" s="182"/>
      <c r="VFB75" s="182"/>
      <c r="VFC75" s="182"/>
      <c r="VFD75" s="182"/>
      <c r="VFE75" s="182"/>
      <c r="VFF75" s="182"/>
      <c r="VFG75" s="182"/>
      <c r="VFH75" s="182"/>
      <c r="VFI75" s="182"/>
      <c r="VFJ75" s="182"/>
      <c r="VFK75" s="182"/>
      <c r="VFL75" s="182"/>
      <c r="VFM75" s="182"/>
      <c r="VFN75" s="182"/>
      <c r="VFO75" s="182"/>
      <c r="VFP75" s="182"/>
      <c r="VFQ75" s="182"/>
      <c r="VFR75" s="182"/>
      <c r="VFS75" s="182"/>
      <c r="VFT75" s="182"/>
      <c r="VFU75" s="182"/>
      <c r="VFV75" s="182"/>
      <c r="VFW75" s="182"/>
      <c r="VFX75" s="182"/>
      <c r="VFY75" s="182"/>
      <c r="VFZ75" s="182"/>
      <c r="VGA75" s="182"/>
      <c r="VGB75" s="182"/>
      <c r="VGC75" s="182"/>
      <c r="VGD75" s="182"/>
      <c r="VGE75" s="182"/>
      <c r="VGF75" s="182"/>
      <c r="VGG75" s="182"/>
      <c r="VGH75" s="182"/>
      <c r="VGI75" s="182"/>
      <c r="VGJ75" s="182"/>
      <c r="VGK75" s="182"/>
      <c r="VGL75" s="182"/>
      <c r="VGM75" s="182"/>
      <c r="VGN75" s="182"/>
      <c r="VGO75" s="182"/>
      <c r="VGP75" s="182"/>
      <c r="VGQ75" s="182"/>
      <c r="VGR75" s="182"/>
      <c r="VGS75" s="182"/>
      <c r="VGT75" s="182"/>
      <c r="VGU75" s="182"/>
      <c r="VGV75" s="182"/>
      <c r="VGW75" s="182"/>
      <c r="VGX75" s="182"/>
      <c r="VGY75" s="182"/>
      <c r="VGZ75" s="182"/>
      <c r="VHA75" s="182"/>
      <c r="VHB75" s="182"/>
      <c r="VHC75" s="182"/>
      <c r="VHD75" s="182"/>
      <c r="VHE75" s="182"/>
      <c r="VHF75" s="182"/>
      <c r="VHG75" s="182"/>
      <c r="VHH75" s="182"/>
      <c r="VHI75" s="182"/>
      <c r="VHJ75" s="182"/>
      <c r="VHK75" s="182"/>
      <c r="VHL75" s="182"/>
      <c r="VHM75" s="182"/>
      <c r="VHN75" s="182"/>
      <c r="VHO75" s="182"/>
      <c r="VHP75" s="182"/>
      <c r="VHQ75" s="182"/>
      <c r="VHR75" s="182"/>
      <c r="VHS75" s="182"/>
      <c r="VHT75" s="182"/>
      <c r="VHU75" s="182"/>
      <c r="VHV75" s="182"/>
      <c r="VHW75" s="182"/>
      <c r="VHX75" s="182"/>
      <c r="VHY75" s="182"/>
      <c r="VHZ75" s="182"/>
      <c r="VIA75" s="182"/>
      <c r="VIB75" s="182"/>
      <c r="VIC75" s="182"/>
      <c r="VID75" s="182"/>
      <c r="VIE75" s="182"/>
      <c r="VIF75" s="182"/>
      <c r="VIG75" s="182"/>
      <c r="VIH75" s="182"/>
      <c r="VII75" s="182"/>
      <c r="VIJ75" s="182"/>
      <c r="VIK75" s="182"/>
      <c r="VIL75" s="182"/>
      <c r="VIM75" s="182"/>
      <c r="VIN75" s="182"/>
      <c r="VIO75" s="182"/>
      <c r="VIP75" s="182"/>
      <c r="VIQ75" s="182"/>
      <c r="VIR75" s="182"/>
      <c r="VIS75" s="182"/>
      <c r="VIT75" s="182"/>
      <c r="VIU75" s="182"/>
      <c r="VIV75" s="182"/>
      <c r="VIW75" s="182"/>
      <c r="VIX75" s="182"/>
      <c r="VIY75" s="182"/>
      <c r="VIZ75" s="182"/>
      <c r="VJA75" s="182"/>
      <c r="VJB75" s="182"/>
      <c r="VJC75" s="182"/>
      <c r="VJD75" s="182"/>
      <c r="VJE75" s="182"/>
      <c r="VJF75" s="182"/>
      <c r="VJG75" s="182"/>
      <c r="VJH75" s="182"/>
      <c r="VJI75" s="182"/>
      <c r="VJJ75" s="182"/>
      <c r="VJK75" s="182"/>
      <c r="VJL75" s="182"/>
      <c r="VJM75" s="182"/>
      <c r="VJN75" s="182"/>
      <c r="VJO75" s="182"/>
      <c r="VJP75" s="182"/>
      <c r="VJQ75" s="182"/>
      <c r="VJR75" s="182"/>
      <c r="VJS75" s="182"/>
      <c r="VJT75" s="182"/>
      <c r="VJU75" s="182"/>
      <c r="VJV75" s="182"/>
      <c r="VJW75" s="182"/>
      <c r="VJX75" s="182"/>
      <c r="VJY75" s="182"/>
      <c r="VJZ75" s="182"/>
      <c r="VKA75" s="182"/>
      <c r="VKB75" s="182"/>
      <c r="VKC75" s="182"/>
      <c r="VKD75" s="182"/>
      <c r="VKE75" s="182"/>
      <c r="VKF75" s="182"/>
      <c r="VKG75" s="182"/>
      <c r="VKH75" s="182"/>
      <c r="VKI75" s="182"/>
      <c r="VKJ75" s="182"/>
      <c r="VKK75" s="182"/>
      <c r="VKL75" s="182"/>
      <c r="VKM75" s="182"/>
      <c r="VKN75" s="182"/>
      <c r="VKO75" s="182"/>
      <c r="VKP75" s="182"/>
      <c r="VKQ75" s="182"/>
      <c r="VKR75" s="182"/>
      <c r="VKS75" s="182"/>
      <c r="VKT75" s="182"/>
      <c r="VKU75" s="182"/>
      <c r="VKV75" s="182"/>
      <c r="VKW75" s="182"/>
      <c r="VKX75" s="182"/>
      <c r="VKY75" s="182"/>
      <c r="VKZ75" s="182"/>
      <c r="VLA75" s="182"/>
      <c r="VLB75" s="182"/>
      <c r="VLC75" s="182"/>
      <c r="VLD75" s="182"/>
      <c r="VLE75" s="182"/>
      <c r="VLF75" s="182"/>
      <c r="VLG75" s="182"/>
      <c r="VLH75" s="182"/>
      <c r="VLI75" s="182"/>
      <c r="VLJ75" s="182"/>
      <c r="VLK75" s="182"/>
      <c r="VLL75" s="182"/>
      <c r="VLM75" s="182"/>
      <c r="VLN75" s="182"/>
      <c r="VLO75" s="182"/>
      <c r="VLP75" s="182"/>
      <c r="VLQ75" s="182"/>
      <c r="VLR75" s="182"/>
      <c r="VLS75" s="182"/>
      <c r="VLT75" s="182"/>
      <c r="VLU75" s="182"/>
      <c r="VLV75" s="182"/>
      <c r="VLW75" s="182"/>
      <c r="VLX75" s="182"/>
      <c r="VLY75" s="182"/>
      <c r="VLZ75" s="182"/>
      <c r="VMA75" s="182"/>
      <c r="VMB75" s="182"/>
      <c r="VMC75" s="182"/>
      <c r="VMD75" s="182"/>
      <c r="VME75" s="182"/>
      <c r="VMF75" s="182"/>
      <c r="VMG75" s="182"/>
      <c r="VMH75" s="182"/>
      <c r="VMI75" s="182"/>
      <c r="VMJ75" s="182"/>
      <c r="VMK75" s="182"/>
      <c r="VML75" s="182"/>
      <c r="VMM75" s="182"/>
      <c r="VMN75" s="182"/>
      <c r="VMO75" s="182"/>
      <c r="VMP75" s="182"/>
      <c r="VMQ75" s="182"/>
      <c r="VMR75" s="182"/>
      <c r="VMS75" s="182"/>
      <c r="VMT75" s="182"/>
      <c r="VMU75" s="182"/>
      <c r="VMV75" s="182"/>
      <c r="VMW75" s="182"/>
      <c r="VMX75" s="182"/>
      <c r="VMY75" s="182"/>
      <c r="VMZ75" s="182"/>
      <c r="VNA75" s="182"/>
      <c r="VNB75" s="182"/>
      <c r="VNC75" s="182"/>
      <c r="VND75" s="182"/>
      <c r="VNE75" s="182"/>
      <c r="VNF75" s="182"/>
      <c r="VNG75" s="182"/>
      <c r="VNH75" s="182"/>
      <c r="VNI75" s="182"/>
      <c r="VNJ75" s="182"/>
      <c r="VNK75" s="182"/>
      <c r="VNL75" s="182"/>
      <c r="VNM75" s="182"/>
      <c r="VNN75" s="182"/>
      <c r="VNO75" s="182"/>
      <c r="VNP75" s="182"/>
      <c r="VNQ75" s="182"/>
      <c r="VNR75" s="182"/>
      <c r="VNS75" s="182"/>
      <c r="VNT75" s="182"/>
      <c r="VNU75" s="182"/>
      <c r="VNV75" s="182"/>
      <c r="VNW75" s="182"/>
      <c r="VNX75" s="182"/>
      <c r="VNY75" s="182"/>
      <c r="VNZ75" s="182"/>
      <c r="VOA75" s="182"/>
      <c r="VOB75" s="182"/>
      <c r="VOC75" s="182"/>
      <c r="VOD75" s="182"/>
      <c r="VOE75" s="182"/>
      <c r="VOF75" s="182"/>
      <c r="VOG75" s="182"/>
      <c r="VOH75" s="182"/>
      <c r="VOI75" s="182"/>
      <c r="VOJ75" s="182"/>
      <c r="VOK75" s="182"/>
      <c r="VOL75" s="182"/>
      <c r="VOM75" s="182"/>
      <c r="VON75" s="182"/>
      <c r="VOO75" s="182"/>
      <c r="VOP75" s="182"/>
      <c r="VOQ75" s="182"/>
      <c r="VOR75" s="182"/>
      <c r="VOS75" s="182"/>
      <c r="VOT75" s="182"/>
      <c r="VOU75" s="182"/>
      <c r="VOV75" s="182"/>
      <c r="VOW75" s="182"/>
      <c r="VOX75" s="182"/>
      <c r="VOY75" s="182"/>
      <c r="VOZ75" s="182"/>
      <c r="VPA75" s="182"/>
      <c r="VPB75" s="182"/>
      <c r="VPC75" s="182"/>
      <c r="VPD75" s="182"/>
      <c r="VPE75" s="182"/>
      <c r="VPF75" s="182"/>
      <c r="VPG75" s="182"/>
      <c r="VPH75" s="182"/>
      <c r="VPI75" s="182"/>
      <c r="VPJ75" s="182"/>
      <c r="VPK75" s="182"/>
      <c r="VPL75" s="182"/>
      <c r="VPM75" s="182"/>
      <c r="VPN75" s="182"/>
      <c r="VPO75" s="182"/>
      <c r="VPP75" s="182"/>
      <c r="VPQ75" s="182"/>
      <c r="VPR75" s="182"/>
      <c r="VPS75" s="182"/>
      <c r="VPT75" s="182"/>
      <c r="VPU75" s="182"/>
      <c r="VPV75" s="182"/>
      <c r="VPW75" s="182"/>
      <c r="VPX75" s="182"/>
      <c r="VPY75" s="182"/>
      <c r="VPZ75" s="182"/>
      <c r="VQA75" s="182"/>
      <c r="VQB75" s="182"/>
      <c r="VQC75" s="182"/>
      <c r="VQD75" s="182"/>
      <c r="VQE75" s="182"/>
      <c r="VQF75" s="182"/>
      <c r="VQG75" s="182"/>
      <c r="VQH75" s="182"/>
      <c r="VQI75" s="182"/>
      <c r="VQJ75" s="182"/>
      <c r="VQK75" s="182"/>
      <c r="VQL75" s="182"/>
      <c r="VQM75" s="182"/>
      <c r="VQN75" s="182"/>
      <c r="VQO75" s="182"/>
      <c r="VQP75" s="182"/>
      <c r="VQQ75" s="182"/>
      <c r="VQR75" s="182"/>
      <c r="VQS75" s="182"/>
      <c r="VQT75" s="182"/>
      <c r="VQU75" s="182"/>
      <c r="VQV75" s="182"/>
      <c r="VQW75" s="182"/>
      <c r="VQX75" s="182"/>
      <c r="VQY75" s="182"/>
      <c r="VQZ75" s="182"/>
      <c r="VRA75" s="182"/>
      <c r="VRB75" s="182"/>
      <c r="VRC75" s="182"/>
      <c r="VRD75" s="182"/>
      <c r="VRE75" s="182"/>
      <c r="VRF75" s="182"/>
      <c r="VRG75" s="182"/>
      <c r="VRH75" s="182"/>
      <c r="VRI75" s="182"/>
      <c r="VRJ75" s="182"/>
      <c r="VRK75" s="182"/>
      <c r="VRL75" s="182"/>
      <c r="VRM75" s="182"/>
      <c r="VRN75" s="182"/>
      <c r="VRO75" s="182"/>
      <c r="VRP75" s="182"/>
      <c r="VRQ75" s="182"/>
      <c r="VRR75" s="182"/>
      <c r="VRS75" s="182"/>
      <c r="VRT75" s="182"/>
      <c r="VRU75" s="182"/>
      <c r="VRV75" s="182"/>
      <c r="VRW75" s="182"/>
      <c r="VRX75" s="182"/>
      <c r="VRY75" s="182"/>
      <c r="VRZ75" s="182"/>
      <c r="VSA75" s="182"/>
      <c r="VSB75" s="182"/>
      <c r="VSC75" s="182"/>
      <c r="VSD75" s="182"/>
      <c r="VSE75" s="182"/>
      <c r="VSF75" s="182"/>
      <c r="VSG75" s="182"/>
      <c r="VSH75" s="182"/>
      <c r="VSI75" s="182"/>
      <c r="VSJ75" s="182"/>
      <c r="VSK75" s="182"/>
      <c r="VSL75" s="182"/>
      <c r="VSM75" s="182"/>
      <c r="VSN75" s="182"/>
      <c r="VSO75" s="182"/>
      <c r="VSP75" s="182"/>
      <c r="VSQ75" s="182"/>
      <c r="VSR75" s="182"/>
      <c r="VSS75" s="182"/>
      <c r="VST75" s="182"/>
      <c r="VSU75" s="182"/>
      <c r="VSV75" s="182"/>
      <c r="VSW75" s="182"/>
      <c r="VSX75" s="182"/>
      <c r="VSY75" s="182"/>
      <c r="VSZ75" s="182"/>
      <c r="VTA75" s="182"/>
      <c r="VTB75" s="182"/>
      <c r="VTC75" s="182"/>
      <c r="VTD75" s="182"/>
      <c r="VTE75" s="182"/>
      <c r="VTF75" s="182"/>
      <c r="VTG75" s="182"/>
      <c r="VTH75" s="182"/>
      <c r="VTI75" s="182"/>
      <c r="VTJ75" s="182"/>
      <c r="VTK75" s="182"/>
      <c r="VTL75" s="182"/>
      <c r="VTM75" s="182"/>
      <c r="VTN75" s="182"/>
      <c r="VTO75" s="182"/>
      <c r="VTP75" s="182"/>
      <c r="VTQ75" s="182"/>
      <c r="VTR75" s="182"/>
      <c r="VTS75" s="182"/>
      <c r="VTT75" s="182"/>
      <c r="VTU75" s="182"/>
      <c r="VTV75" s="182"/>
      <c r="VTW75" s="182"/>
      <c r="VTX75" s="182"/>
      <c r="VTY75" s="182"/>
      <c r="VTZ75" s="182"/>
      <c r="VUA75" s="182"/>
      <c r="VUB75" s="182"/>
      <c r="VUC75" s="182"/>
      <c r="VUD75" s="182"/>
      <c r="VUE75" s="182"/>
      <c r="VUF75" s="182"/>
      <c r="VUG75" s="182"/>
      <c r="VUH75" s="182"/>
      <c r="VUI75" s="182"/>
      <c r="VUJ75" s="182"/>
      <c r="VUK75" s="182"/>
      <c r="VUL75" s="182"/>
      <c r="VUM75" s="182"/>
      <c r="VUN75" s="182"/>
      <c r="VUO75" s="182"/>
      <c r="VUP75" s="182"/>
      <c r="VUQ75" s="182"/>
      <c r="VUR75" s="182"/>
      <c r="VUS75" s="182"/>
      <c r="VUT75" s="182"/>
      <c r="VUU75" s="182"/>
      <c r="VUV75" s="182"/>
      <c r="VUW75" s="182"/>
      <c r="VUX75" s="182"/>
      <c r="VUY75" s="182"/>
      <c r="VUZ75" s="182"/>
      <c r="VVA75" s="182"/>
      <c r="VVB75" s="182"/>
      <c r="VVC75" s="182"/>
      <c r="VVD75" s="182"/>
      <c r="VVE75" s="182"/>
      <c r="VVF75" s="182"/>
      <c r="VVG75" s="182"/>
      <c r="VVH75" s="182"/>
      <c r="VVI75" s="182"/>
      <c r="VVJ75" s="182"/>
      <c r="VVK75" s="182"/>
      <c r="VVL75" s="182"/>
      <c r="VVM75" s="182"/>
      <c r="VVN75" s="182"/>
      <c r="VVO75" s="182"/>
      <c r="VVP75" s="182"/>
      <c r="VVQ75" s="182"/>
      <c r="VVR75" s="182"/>
      <c r="VVS75" s="182"/>
      <c r="VVT75" s="182"/>
      <c r="VVU75" s="182"/>
      <c r="VVV75" s="182"/>
      <c r="VVW75" s="182"/>
      <c r="VVX75" s="182"/>
      <c r="VVY75" s="182"/>
      <c r="VVZ75" s="182"/>
      <c r="VWA75" s="182"/>
      <c r="VWB75" s="182"/>
      <c r="VWC75" s="182"/>
      <c r="VWD75" s="182"/>
      <c r="VWE75" s="182"/>
      <c r="VWF75" s="182"/>
      <c r="VWG75" s="182"/>
      <c r="VWH75" s="182"/>
      <c r="VWI75" s="182"/>
      <c r="VWJ75" s="182"/>
      <c r="VWK75" s="182"/>
      <c r="VWL75" s="182"/>
      <c r="VWM75" s="182"/>
      <c r="VWN75" s="182"/>
      <c r="VWO75" s="182"/>
      <c r="VWP75" s="182"/>
      <c r="VWQ75" s="182"/>
      <c r="VWR75" s="182"/>
      <c r="VWS75" s="182"/>
      <c r="VWT75" s="182"/>
      <c r="VWU75" s="182"/>
      <c r="VWV75" s="182"/>
      <c r="VWW75" s="182"/>
      <c r="VWX75" s="182"/>
      <c r="VWY75" s="182"/>
      <c r="VWZ75" s="182"/>
      <c r="VXA75" s="182"/>
      <c r="VXB75" s="182"/>
      <c r="VXC75" s="182"/>
      <c r="VXD75" s="182"/>
      <c r="VXE75" s="182"/>
      <c r="VXF75" s="182"/>
      <c r="VXG75" s="182"/>
      <c r="VXH75" s="182"/>
      <c r="VXI75" s="182"/>
      <c r="VXJ75" s="182"/>
      <c r="VXK75" s="182"/>
      <c r="VXL75" s="182"/>
      <c r="VXM75" s="182"/>
      <c r="VXN75" s="182"/>
      <c r="VXO75" s="182"/>
      <c r="VXP75" s="182"/>
      <c r="VXQ75" s="182"/>
      <c r="VXR75" s="182"/>
      <c r="VXS75" s="182"/>
      <c r="VXT75" s="182"/>
      <c r="VXU75" s="182"/>
      <c r="VXV75" s="182"/>
      <c r="VXW75" s="182"/>
      <c r="VXX75" s="182"/>
      <c r="VXY75" s="182"/>
      <c r="VXZ75" s="182"/>
      <c r="VYA75" s="182"/>
      <c r="VYB75" s="182"/>
      <c r="VYC75" s="182"/>
      <c r="VYD75" s="182"/>
      <c r="VYE75" s="182"/>
      <c r="VYF75" s="182"/>
      <c r="VYG75" s="182"/>
      <c r="VYH75" s="182"/>
      <c r="VYI75" s="182"/>
      <c r="VYJ75" s="182"/>
      <c r="VYK75" s="182"/>
      <c r="VYL75" s="182"/>
      <c r="VYM75" s="182"/>
      <c r="VYN75" s="182"/>
      <c r="VYO75" s="182"/>
      <c r="VYP75" s="182"/>
      <c r="VYQ75" s="182"/>
      <c r="VYR75" s="182"/>
      <c r="VYS75" s="182"/>
      <c r="VYT75" s="182"/>
      <c r="VYU75" s="182"/>
      <c r="VYV75" s="182"/>
      <c r="VYW75" s="182"/>
      <c r="VYX75" s="182"/>
      <c r="VYY75" s="182"/>
      <c r="VYZ75" s="182"/>
      <c r="VZA75" s="182"/>
      <c r="VZB75" s="182"/>
      <c r="VZC75" s="182"/>
      <c r="VZD75" s="182"/>
      <c r="VZE75" s="182"/>
      <c r="VZF75" s="182"/>
      <c r="VZG75" s="182"/>
      <c r="VZH75" s="182"/>
      <c r="VZI75" s="182"/>
      <c r="VZJ75" s="182"/>
      <c r="VZK75" s="182"/>
      <c r="VZL75" s="182"/>
      <c r="VZM75" s="182"/>
      <c r="VZN75" s="182"/>
      <c r="VZO75" s="182"/>
      <c r="VZP75" s="182"/>
      <c r="VZQ75" s="182"/>
      <c r="VZR75" s="182"/>
      <c r="VZS75" s="182"/>
      <c r="VZT75" s="182"/>
      <c r="VZU75" s="182"/>
      <c r="VZV75" s="182"/>
      <c r="VZW75" s="182"/>
      <c r="VZX75" s="182"/>
      <c r="VZY75" s="182"/>
      <c r="VZZ75" s="182"/>
      <c r="WAA75" s="182"/>
      <c r="WAB75" s="182"/>
      <c r="WAC75" s="182"/>
      <c r="WAD75" s="182"/>
      <c r="WAE75" s="182"/>
      <c r="WAF75" s="182"/>
      <c r="WAG75" s="182"/>
      <c r="WAH75" s="182"/>
      <c r="WAI75" s="182"/>
      <c r="WAJ75" s="182"/>
      <c r="WAK75" s="182"/>
      <c r="WAL75" s="182"/>
      <c r="WAM75" s="182"/>
      <c r="WAN75" s="182"/>
      <c r="WAO75" s="182"/>
      <c r="WAP75" s="182"/>
      <c r="WAQ75" s="182"/>
      <c r="WAR75" s="182"/>
      <c r="WAS75" s="182"/>
      <c r="WAT75" s="182"/>
      <c r="WAU75" s="182"/>
      <c r="WAV75" s="182"/>
      <c r="WAW75" s="182"/>
      <c r="WAX75" s="182"/>
      <c r="WAY75" s="182"/>
      <c r="WAZ75" s="182"/>
      <c r="WBA75" s="182"/>
      <c r="WBB75" s="182"/>
      <c r="WBC75" s="182"/>
      <c r="WBD75" s="182"/>
      <c r="WBE75" s="182"/>
      <c r="WBF75" s="182"/>
      <c r="WBG75" s="182"/>
      <c r="WBH75" s="182"/>
      <c r="WBI75" s="182"/>
      <c r="WBJ75" s="182"/>
      <c r="WBK75" s="182"/>
      <c r="WBL75" s="182"/>
      <c r="WBM75" s="182"/>
      <c r="WBN75" s="182"/>
      <c r="WBO75" s="182"/>
      <c r="WBP75" s="182"/>
      <c r="WBQ75" s="182"/>
      <c r="WBR75" s="182"/>
      <c r="WBS75" s="182"/>
      <c r="WBT75" s="182"/>
      <c r="WBU75" s="182"/>
      <c r="WBV75" s="182"/>
      <c r="WBW75" s="182"/>
      <c r="WBX75" s="182"/>
      <c r="WBY75" s="182"/>
      <c r="WBZ75" s="182"/>
      <c r="WCA75" s="182"/>
      <c r="WCB75" s="182"/>
      <c r="WCC75" s="182"/>
      <c r="WCD75" s="182"/>
      <c r="WCE75" s="182"/>
      <c r="WCF75" s="182"/>
      <c r="WCG75" s="182"/>
      <c r="WCH75" s="182"/>
      <c r="WCI75" s="182"/>
      <c r="WCJ75" s="182"/>
      <c r="WCK75" s="182"/>
      <c r="WCL75" s="182"/>
      <c r="WCM75" s="182"/>
      <c r="WCN75" s="182"/>
      <c r="WCO75" s="182"/>
      <c r="WCP75" s="182"/>
      <c r="WCQ75" s="182"/>
      <c r="WCR75" s="182"/>
      <c r="WCS75" s="182"/>
      <c r="WCT75" s="182"/>
      <c r="WCU75" s="182"/>
      <c r="WCV75" s="182"/>
      <c r="WCW75" s="182"/>
      <c r="WCX75" s="182"/>
      <c r="WCY75" s="182"/>
      <c r="WCZ75" s="182"/>
      <c r="WDA75" s="182"/>
      <c r="WDB75" s="182"/>
      <c r="WDC75" s="182"/>
      <c r="WDD75" s="182"/>
      <c r="WDE75" s="182"/>
      <c r="WDF75" s="182"/>
      <c r="WDG75" s="182"/>
      <c r="WDH75" s="182"/>
      <c r="WDI75" s="182"/>
      <c r="WDJ75" s="182"/>
      <c r="WDK75" s="182"/>
      <c r="WDL75" s="182"/>
      <c r="WDM75" s="182"/>
      <c r="WDN75" s="182"/>
      <c r="WDO75" s="182"/>
      <c r="WDP75" s="182"/>
      <c r="WDQ75" s="182"/>
      <c r="WDR75" s="182"/>
      <c r="WDS75" s="182"/>
      <c r="WDT75" s="182"/>
      <c r="WDU75" s="182"/>
      <c r="WDV75" s="182"/>
      <c r="WDW75" s="182"/>
      <c r="WDX75" s="182"/>
      <c r="WDY75" s="182"/>
      <c r="WDZ75" s="182"/>
      <c r="WEA75" s="182"/>
      <c r="WEB75" s="182"/>
      <c r="WEC75" s="182"/>
      <c r="WED75" s="182"/>
      <c r="WEE75" s="182"/>
      <c r="WEF75" s="182"/>
      <c r="WEG75" s="182"/>
      <c r="WEH75" s="182"/>
      <c r="WEI75" s="182"/>
      <c r="WEJ75" s="182"/>
      <c r="WEK75" s="182"/>
      <c r="WEL75" s="182"/>
      <c r="WEM75" s="182"/>
      <c r="WEN75" s="182"/>
      <c r="WEO75" s="182"/>
      <c r="WEP75" s="182"/>
      <c r="WEQ75" s="182"/>
      <c r="WER75" s="182"/>
      <c r="WES75" s="182"/>
      <c r="WET75" s="182"/>
      <c r="WEU75" s="182"/>
      <c r="WEV75" s="182"/>
      <c r="WEW75" s="182"/>
      <c r="WEX75" s="182"/>
      <c r="WEY75" s="182"/>
      <c r="WEZ75" s="182"/>
      <c r="WFA75" s="182"/>
      <c r="WFB75" s="182"/>
      <c r="WFC75" s="182"/>
      <c r="WFD75" s="182"/>
      <c r="WFE75" s="182"/>
      <c r="WFF75" s="182"/>
      <c r="WFG75" s="182"/>
      <c r="WFH75" s="182"/>
      <c r="WFI75" s="182"/>
      <c r="WFJ75" s="182"/>
      <c r="WFK75" s="182"/>
      <c r="WFL75" s="182"/>
      <c r="WFM75" s="182"/>
      <c r="WFN75" s="182"/>
      <c r="WFO75" s="182"/>
      <c r="WFP75" s="182"/>
      <c r="WFQ75" s="182"/>
      <c r="WFR75" s="182"/>
      <c r="WFS75" s="182"/>
      <c r="WFT75" s="182"/>
      <c r="WFU75" s="182"/>
      <c r="WFV75" s="182"/>
      <c r="WFW75" s="182"/>
      <c r="WFX75" s="182"/>
      <c r="WFY75" s="182"/>
      <c r="WFZ75" s="182"/>
      <c r="WGA75" s="182"/>
      <c r="WGB75" s="182"/>
      <c r="WGC75" s="182"/>
      <c r="WGD75" s="182"/>
      <c r="WGE75" s="182"/>
      <c r="WGF75" s="182"/>
      <c r="WGG75" s="182"/>
      <c r="WGH75" s="182"/>
      <c r="WGI75" s="182"/>
      <c r="WGJ75" s="182"/>
      <c r="WGK75" s="182"/>
      <c r="WGL75" s="182"/>
      <c r="WGM75" s="182"/>
      <c r="WGN75" s="182"/>
      <c r="WGO75" s="182"/>
      <c r="WGP75" s="182"/>
      <c r="WGQ75" s="182"/>
      <c r="WGR75" s="182"/>
      <c r="WGS75" s="182"/>
      <c r="WGT75" s="182"/>
      <c r="WGU75" s="182"/>
      <c r="WGV75" s="182"/>
      <c r="WGW75" s="182"/>
      <c r="WGX75" s="182"/>
      <c r="WGY75" s="182"/>
      <c r="WGZ75" s="182"/>
      <c r="WHA75" s="182"/>
      <c r="WHB75" s="182"/>
      <c r="WHC75" s="182"/>
      <c r="WHD75" s="182"/>
      <c r="WHE75" s="182"/>
      <c r="WHF75" s="182"/>
      <c r="WHG75" s="182"/>
      <c r="WHH75" s="182"/>
      <c r="WHI75" s="182"/>
      <c r="WHJ75" s="182"/>
      <c r="WHK75" s="182"/>
      <c r="WHL75" s="182"/>
      <c r="WHM75" s="182"/>
      <c r="WHN75" s="182"/>
      <c r="WHO75" s="182"/>
      <c r="WHP75" s="182"/>
      <c r="WHQ75" s="182"/>
      <c r="WHR75" s="182"/>
      <c r="WHS75" s="182"/>
      <c r="WHT75" s="182"/>
      <c r="WHU75" s="182"/>
      <c r="WHV75" s="182"/>
      <c r="WHW75" s="182"/>
      <c r="WHX75" s="182"/>
      <c r="WHY75" s="182"/>
      <c r="WHZ75" s="182"/>
      <c r="WIA75" s="182"/>
      <c r="WIB75" s="182"/>
      <c r="WIC75" s="182"/>
      <c r="WID75" s="182"/>
      <c r="WIE75" s="182"/>
      <c r="WIF75" s="182"/>
      <c r="WIG75" s="182"/>
      <c r="WIH75" s="182"/>
      <c r="WII75" s="182"/>
      <c r="WIJ75" s="182"/>
      <c r="WIK75" s="182"/>
      <c r="WIL75" s="182"/>
      <c r="WIM75" s="182"/>
      <c r="WIN75" s="182"/>
      <c r="WIO75" s="182"/>
      <c r="WIP75" s="182"/>
      <c r="WIQ75" s="182"/>
      <c r="WIR75" s="182"/>
      <c r="WIS75" s="182"/>
      <c r="WIT75" s="182"/>
      <c r="WIU75" s="182"/>
      <c r="WIV75" s="182"/>
      <c r="WIW75" s="182"/>
      <c r="WIX75" s="182"/>
      <c r="WIY75" s="182"/>
      <c r="WIZ75" s="182"/>
      <c r="WJA75" s="182"/>
      <c r="WJB75" s="182"/>
      <c r="WJC75" s="182"/>
      <c r="WJD75" s="182"/>
      <c r="WJE75" s="182"/>
      <c r="WJF75" s="182"/>
      <c r="WJG75" s="182"/>
      <c r="WJH75" s="182"/>
      <c r="WJI75" s="182"/>
      <c r="WJJ75" s="182"/>
      <c r="WJK75" s="182"/>
      <c r="WJL75" s="182"/>
      <c r="WJM75" s="182"/>
      <c r="WJN75" s="182"/>
      <c r="WJO75" s="182"/>
      <c r="WJP75" s="182"/>
      <c r="WJQ75" s="182"/>
      <c r="WJR75" s="182"/>
      <c r="WJS75" s="182"/>
      <c r="WJT75" s="182"/>
      <c r="WJU75" s="182"/>
      <c r="WJV75" s="182"/>
      <c r="WJW75" s="182"/>
      <c r="WJX75" s="182"/>
      <c r="WJY75" s="182"/>
      <c r="WJZ75" s="182"/>
      <c r="WKA75" s="182"/>
      <c r="WKB75" s="182"/>
      <c r="WKC75" s="182"/>
      <c r="WKD75" s="182"/>
      <c r="WKE75" s="182"/>
      <c r="WKF75" s="182"/>
      <c r="WKG75" s="182"/>
      <c r="WKH75" s="182"/>
      <c r="WKI75" s="182"/>
      <c r="WKJ75" s="182"/>
      <c r="WKK75" s="182"/>
      <c r="WKL75" s="182"/>
      <c r="WKM75" s="182"/>
      <c r="WKN75" s="182"/>
      <c r="WKO75" s="182"/>
      <c r="WKP75" s="182"/>
      <c r="WKQ75" s="182"/>
      <c r="WKR75" s="182"/>
      <c r="WKS75" s="182"/>
      <c r="WKT75" s="182"/>
      <c r="WKU75" s="182"/>
      <c r="WKV75" s="182"/>
      <c r="WKW75" s="182"/>
      <c r="WKX75" s="182"/>
      <c r="WKY75" s="182"/>
      <c r="WKZ75" s="182"/>
      <c r="WLA75" s="182"/>
      <c r="WLB75" s="182"/>
      <c r="WLC75" s="182"/>
      <c r="WLD75" s="182"/>
      <c r="WLE75" s="182"/>
      <c r="WLF75" s="182"/>
      <c r="WLG75" s="182"/>
      <c r="WLH75" s="182"/>
      <c r="WLI75" s="182"/>
      <c r="WLJ75" s="182"/>
      <c r="WLK75" s="182"/>
      <c r="WLL75" s="182"/>
      <c r="WLM75" s="182"/>
      <c r="WLN75" s="182"/>
      <c r="WLO75" s="182"/>
      <c r="WLP75" s="182"/>
      <c r="WLQ75" s="182"/>
      <c r="WLR75" s="182"/>
      <c r="WLS75" s="182"/>
      <c r="WLT75" s="182"/>
      <c r="WLU75" s="182"/>
      <c r="WLV75" s="182"/>
      <c r="WLW75" s="182"/>
      <c r="WLX75" s="182"/>
      <c r="WLY75" s="182"/>
      <c r="WLZ75" s="182"/>
      <c r="WMA75" s="182"/>
      <c r="WMB75" s="182"/>
      <c r="WMC75" s="182"/>
      <c r="WMD75" s="182"/>
      <c r="WME75" s="182"/>
      <c r="WMF75" s="182"/>
      <c r="WMG75" s="182"/>
      <c r="WMH75" s="182"/>
      <c r="WMI75" s="182"/>
      <c r="WMJ75" s="182"/>
      <c r="WMK75" s="182"/>
      <c r="WML75" s="182"/>
      <c r="WMM75" s="182"/>
      <c r="WMN75" s="182"/>
      <c r="WMO75" s="182"/>
      <c r="WMP75" s="182"/>
      <c r="WMQ75" s="182"/>
      <c r="WMR75" s="182"/>
      <c r="WMS75" s="182"/>
      <c r="WMT75" s="182"/>
      <c r="WMU75" s="182"/>
      <c r="WMV75" s="182"/>
      <c r="WMW75" s="182"/>
      <c r="WMX75" s="182"/>
      <c r="WMY75" s="182"/>
      <c r="WMZ75" s="182"/>
      <c r="WNA75" s="182"/>
      <c r="WNB75" s="182"/>
      <c r="WNC75" s="182"/>
      <c r="WND75" s="182"/>
      <c r="WNE75" s="182"/>
      <c r="WNF75" s="182"/>
      <c r="WNG75" s="182"/>
      <c r="WNH75" s="182"/>
      <c r="WNI75" s="182"/>
      <c r="WNJ75" s="182"/>
      <c r="WNK75" s="182"/>
      <c r="WNL75" s="182"/>
      <c r="WNM75" s="182"/>
      <c r="WNN75" s="182"/>
      <c r="WNO75" s="182"/>
      <c r="WNP75" s="182"/>
      <c r="WNQ75" s="182"/>
      <c r="WNR75" s="182"/>
      <c r="WNS75" s="182"/>
      <c r="WNT75" s="182"/>
      <c r="WNU75" s="182"/>
      <c r="WNV75" s="182"/>
      <c r="WNW75" s="182"/>
      <c r="WNX75" s="182"/>
      <c r="WNY75" s="182"/>
      <c r="WNZ75" s="182"/>
      <c r="WOA75" s="182"/>
      <c r="WOB75" s="182"/>
      <c r="WOC75" s="182"/>
      <c r="WOD75" s="182"/>
      <c r="WOE75" s="182"/>
      <c r="WOF75" s="182"/>
      <c r="WOG75" s="182"/>
      <c r="WOH75" s="182"/>
      <c r="WOI75" s="182"/>
      <c r="WOJ75" s="182"/>
      <c r="WOK75" s="182"/>
      <c r="WOL75" s="182"/>
      <c r="WOM75" s="182"/>
      <c r="WON75" s="182"/>
      <c r="WOO75" s="182"/>
      <c r="WOP75" s="182"/>
      <c r="WOQ75" s="182"/>
      <c r="WOR75" s="182"/>
      <c r="WOS75" s="182"/>
      <c r="WOT75" s="182"/>
      <c r="WOU75" s="182"/>
      <c r="WOV75" s="182"/>
      <c r="WOW75" s="182"/>
      <c r="WOX75" s="182"/>
      <c r="WOY75" s="182"/>
      <c r="WOZ75" s="182"/>
      <c r="WPA75" s="182"/>
      <c r="WPB75" s="182"/>
      <c r="WPC75" s="182"/>
      <c r="WPD75" s="182"/>
      <c r="WPE75" s="182"/>
      <c r="WPF75" s="182"/>
      <c r="WPG75" s="182"/>
      <c r="WPH75" s="182"/>
      <c r="WPI75" s="182"/>
      <c r="WPJ75" s="182"/>
      <c r="WPK75" s="182"/>
      <c r="WPL75" s="182"/>
      <c r="WPM75" s="182"/>
      <c r="WPN75" s="182"/>
      <c r="WPO75" s="182"/>
      <c r="WPP75" s="182"/>
      <c r="WPQ75" s="182"/>
      <c r="WPR75" s="182"/>
      <c r="WPS75" s="182"/>
      <c r="WPT75" s="182"/>
      <c r="WPU75" s="182"/>
      <c r="WPV75" s="182"/>
      <c r="WPW75" s="182"/>
      <c r="WPX75" s="182"/>
      <c r="WPY75" s="182"/>
      <c r="WPZ75" s="182"/>
      <c r="WQA75" s="182"/>
      <c r="WQB75" s="182"/>
      <c r="WQC75" s="182"/>
      <c r="WQD75" s="182"/>
      <c r="WQE75" s="182"/>
      <c r="WQF75" s="182"/>
      <c r="WQG75" s="182"/>
      <c r="WQH75" s="182"/>
      <c r="WQI75" s="182"/>
      <c r="WQJ75" s="182"/>
      <c r="WQK75" s="182"/>
      <c r="WQL75" s="182"/>
      <c r="WQM75" s="182"/>
      <c r="WQN75" s="182"/>
      <c r="WQO75" s="182"/>
      <c r="WQP75" s="182"/>
      <c r="WQQ75" s="182"/>
      <c r="WQR75" s="182"/>
      <c r="WQS75" s="182"/>
      <c r="WQT75" s="182"/>
      <c r="WQU75" s="182"/>
      <c r="WQV75" s="182"/>
      <c r="WQW75" s="182"/>
      <c r="WQX75" s="182"/>
      <c r="WQY75" s="182"/>
      <c r="WQZ75" s="182"/>
      <c r="WRA75" s="182"/>
      <c r="WRB75" s="182"/>
      <c r="WRC75" s="182"/>
      <c r="WRD75" s="182"/>
      <c r="WRE75" s="182"/>
      <c r="WRF75" s="182"/>
      <c r="WRG75" s="182"/>
      <c r="WRH75" s="182"/>
      <c r="WRI75" s="182"/>
      <c r="WRJ75" s="182"/>
      <c r="WRK75" s="182"/>
      <c r="WRL75" s="182"/>
      <c r="WRM75" s="182"/>
      <c r="WRN75" s="182"/>
      <c r="WRO75" s="182"/>
      <c r="WRP75" s="182"/>
      <c r="WRQ75" s="182"/>
      <c r="WRR75" s="182"/>
      <c r="WRS75" s="182"/>
      <c r="WRT75" s="182"/>
      <c r="WRU75" s="182"/>
      <c r="WRV75" s="182"/>
      <c r="WRW75" s="182"/>
      <c r="WRX75" s="182"/>
      <c r="WRY75" s="182"/>
      <c r="WRZ75" s="182"/>
      <c r="WSA75" s="182"/>
      <c r="WSB75" s="182"/>
      <c r="WSC75" s="182"/>
      <c r="WSD75" s="182"/>
      <c r="WSE75" s="182"/>
      <c r="WSF75" s="182"/>
      <c r="WSG75" s="182"/>
      <c r="WSH75" s="182"/>
      <c r="WSI75" s="182"/>
      <c r="WSJ75" s="182"/>
      <c r="WSK75" s="182"/>
      <c r="WSL75" s="182"/>
      <c r="WSM75" s="182"/>
      <c r="WSN75" s="182"/>
      <c r="WSO75" s="182"/>
      <c r="WSP75" s="182"/>
      <c r="WSQ75" s="182"/>
      <c r="WSR75" s="182"/>
      <c r="WSS75" s="182"/>
      <c r="WST75" s="182"/>
      <c r="WSU75" s="182"/>
      <c r="WSV75" s="182"/>
      <c r="WSW75" s="182"/>
      <c r="WSX75" s="182"/>
      <c r="WSY75" s="182"/>
      <c r="WSZ75" s="182"/>
      <c r="WTA75" s="182"/>
      <c r="WTB75" s="182"/>
      <c r="WTC75" s="182"/>
      <c r="WTD75" s="182"/>
      <c r="WTE75" s="182"/>
      <c r="WTF75" s="182"/>
      <c r="WTG75" s="182"/>
      <c r="WTH75" s="182"/>
      <c r="WTI75" s="182"/>
      <c r="WTJ75" s="182"/>
      <c r="WTK75" s="182"/>
      <c r="WTL75" s="182"/>
      <c r="WTM75" s="182"/>
      <c r="WTN75" s="182"/>
      <c r="WTO75" s="182"/>
      <c r="WTP75" s="182"/>
      <c r="WTQ75" s="182"/>
      <c r="WTR75" s="182"/>
      <c r="WTS75" s="182"/>
      <c r="WTT75" s="182"/>
      <c r="WTU75" s="182"/>
      <c r="WTV75" s="182"/>
      <c r="WTW75" s="182"/>
      <c r="WTX75" s="182"/>
      <c r="WTY75" s="182"/>
      <c r="WTZ75" s="182"/>
      <c r="WUA75" s="182"/>
      <c r="WUB75" s="182"/>
      <c r="WUC75" s="182"/>
      <c r="WUD75" s="182"/>
      <c r="WUE75" s="182"/>
      <c r="WUF75" s="182"/>
      <c r="WUG75" s="182"/>
      <c r="WUH75" s="182"/>
      <c r="WUI75" s="182"/>
      <c r="WUJ75" s="182"/>
      <c r="WUK75" s="182"/>
      <c r="WUL75" s="182"/>
      <c r="WUM75" s="182"/>
      <c r="WUN75" s="182"/>
      <c r="WUO75" s="182"/>
      <c r="WUP75" s="182"/>
      <c r="WUQ75" s="182"/>
      <c r="WUR75" s="182"/>
      <c r="WUS75" s="182"/>
      <c r="WUT75" s="182"/>
      <c r="WUU75" s="182"/>
      <c r="WUV75" s="182"/>
      <c r="WUW75" s="182"/>
      <c r="WUX75" s="182"/>
      <c r="WUY75" s="182"/>
      <c r="WUZ75" s="182"/>
      <c r="WVA75" s="182"/>
      <c r="WVB75" s="182"/>
      <c r="WVC75" s="182"/>
      <c r="WVD75" s="182"/>
      <c r="WVE75" s="182"/>
      <c r="WVF75" s="182"/>
      <c r="WVG75" s="182"/>
      <c r="WVH75" s="182"/>
      <c r="WVI75" s="182"/>
      <c r="WVJ75" s="182"/>
      <c r="WVK75" s="182"/>
      <c r="WVL75" s="182"/>
      <c r="WVM75" s="182"/>
      <c r="WVN75" s="182"/>
      <c r="WVO75" s="182"/>
      <c r="WVP75" s="182"/>
      <c r="WVQ75" s="182"/>
      <c r="WVR75" s="182"/>
      <c r="WVS75" s="182"/>
      <c r="WVT75" s="182"/>
      <c r="WVU75" s="182"/>
      <c r="WVV75" s="182"/>
      <c r="WVW75" s="182"/>
      <c r="WVX75" s="182"/>
      <c r="WVY75" s="182"/>
      <c r="WVZ75" s="182"/>
      <c r="WWA75" s="182"/>
      <c r="WWB75" s="182"/>
      <c r="WWC75" s="182"/>
      <c r="WWD75" s="182"/>
      <c r="WWE75" s="182"/>
      <c r="WWF75" s="182"/>
      <c r="WWG75" s="182"/>
      <c r="WWH75" s="182"/>
      <c r="WWI75" s="182"/>
      <c r="WWJ75" s="182"/>
      <c r="WWK75" s="182"/>
      <c r="WWL75" s="182"/>
      <c r="WWM75" s="182"/>
      <c r="WWN75" s="182"/>
      <c r="WWO75" s="182"/>
      <c r="WWP75" s="182"/>
      <c r="WWQ75" s="182"/>
      <c r="WWR75" s="182"/>
      <c r="WWS75" s="182"/>
      <c r="WWT75" s="182"/>
      <c r="WWU75" s="182"/>
      <c r="WWV75" s="182"/>
      <c r="WWW75" s="182"/>
      <c r="WWX75" s="182"/>
      <c r="WWY75" s="182"/>
      <c r="WWZ75" s="182"/>
      <c r="WXA75" s="182"/>
      <c r="WXB75" s="182"/>
      <c r="WXC75" s="182"/>
      <c r="WXD75" s="182"/>
      <c r="WXE75" s="182"/>
      <c r="WXF75" s="182"/>
      <c r="WXG75" s="182"/>
      <c r="WXH75" s="182"/>
      <c r="WXI75" s="182"/>
      <c r="WXJ75" s="182"/>
      <c r="WXK75" s="182"/>
      <c r="WXL75" s="182"/>
      <c r="WXM75" s="182"/>
      <c r="WXN75" s="182"/>
      <c r="WXO75" s="182"/>
      <c r="WXP75" s="182"/>
      <c r="WXQ75" s="182"/>
      <c r="WXR75" s="182"/>
      <c r="WXS75" s="182"/>
      <c r="WXT75" s="182"/>
      <c r="WXU75" s="182"/>
      <c r="WXV75" s="182"/>
      <c r="WXW75" s="182"/>
      <c r="WXX75" s="182"/>
      <c r="WXY75" s="182"/>
      <c r="WXZ75" s="182"/>
      <c r="WYA75" s="182"/>
      <c r="WYB75" s="182"/>
      <c r="WYC75" s="182"/>
      <c r="WYD75" s="182"/>
      <c r="WYE75" s="182"/>
      <c r="WYF75" s="182"/>
      <c r="WYG75" s="182"/>
      <c r="WYH75" s="182"/>
      <c r="WYI75" s="182"/>
      <c r="WYJ75" s="182"/>
      <c r="WYK75" s="182"/>
      <c r="WYL75" s="182"/>
      <c r="WYM75" s="182"/>
      <c r="WYN75" s="182"/>
      <c r="WYO75" s="182"/>
      <c r="WYP75" s="182"/>
      <c r="WYQ75" s="182"/>
      <c r="WYR75" s="182"/>
      <c r="WYS75" s="182"/>
      <c r="WYT75" s="182"/>
      <c r="WYU75" s="182"/>
      <c r="WYV75" s="182"/>
      <c r="WYW75" s="182"/>
      <c r="WYX75" s="182"/>
      <c r="WYY75" s="182"/>
      <c r="WYZ75" s="182"/>
      <c r="WZA75" s="182"/>
      <c r="WZB75" s="182"/>
      <c r="WZC75" s="182"/>
      <c r="WZD75" s="182"/>
      <c r="WZE75" s="182"/>
      <c r="WZF75" s="182"/>
      <c r="WZG75" s="182"/>
      <c r="WZH75" s="182"/>
      <c r="WZI75" s="182"/>
      <c r="WZJ75" s="182"/>
      <c r="WZK75" s="182"/>
      <c r="WZL75" s="182"/>
      <c r="WZM75" s="182"/>
      <c r="WZN75" s="182"/>
      <c r="WZO75" s="182"/>
      <c r="WZP75" s="182"/>
      <c r="WZQ75" s="182"/>
      <c r="WZR75" s="182"/>
      <c r="WZS75" s="182"/>
      <c r="WZT75" s="182"/>
      <c r="WZU75" s="182"/>
      <c r="WZV75" s="182"/>
      <c r="WZW75" s="182"/>
      <c r="WZX75" s="182"/>
      <c r="WZY75" s="182"/>
      <c r="WZZ75" s="182"/>
      <c r="XAA75" s="182"/>
      <c r="XAB75" s="182"/>
      <c r="XAC75" s="182"/>
      <c r="XAD75" s="182"/>
      <c r="XAE75" s="182"/>
      <c r="XAF75" s="182"/>
      <c r="XAG75" s="182"/>
      <c r="XAH75" s="182"/>
      <c r="XAI75" s="182"/>
      <c r="XAJ75" s="182"/>
      <c r="XAK75" s="182"/>
      <c r="XAL75" s="182"/>
      <c r="XAM75" s="182"/>
      <c r="XAN75" s="182"/>
      <c r="XAO75" s="182"/>
      <c r="XAP75" s="182"/>
      <c r="XAQ75" s="182"/>
      <c r="XAR75" s="182"/>
      <c r="XAS75" s="182"/>
      <c r="XAT75" s="182"/>
      <c r="XAU75" s="182"/>
      <c r="XAV75" s="182"/>
      <c r="XAW75" s="182"/>
      <c r="XAX75" s="182"/>
      <c r="XAY75" s="182"/>
      <c r="XAZ75" s="182"/>
      <c r="XBA75" s="182"/>
      <c r="XBB75" s="182"/>
      <c r="XBC75" s="182"/>
      <c r="XBD75" s="182"/>
      <c r="XBE75" s="182"/>
      <c r="XBF75" s="182"/>
      <c r="XBG75" s="182"/>
      <c r="XBH75" s="182"/>
      <c r="XBI75" s="182"/>
      <c r="XBJ75" s="182"/>
      <c r="XBK75" s="182"/>
      <c r="XBL75" s="182"/>
      <c r="XBM75" s="182"/>
      <c r="XBN75" s="182"/>
      <c r="XBO75" s="182"/>
      <c r="XBP75" s="182"/>
      <c r="XBQ75" s="182"/>
      <c r="XBR75" s="182"/>
      <c r="XBS75" s="182"/>
      <c r="XBT75" s="182"/>
      <c r="XBU75" s="182"/>
      <c r="XBV75" s="182"/>
      <c r="XBW75" s="182"/>
      <c r="XBX75" s="182"/>
      <c r="XBY75" s="182"/>
      <c r="XBZ75" s="182"/>
      <c r="XCA75" s="182"/>
      <c r="XCB75" s="182"/>
      <c r="XCC75" s="182"/>
      <c r="XCD75" s="182"/>
      <c r="XCE75" s="182"/>
      <c r="XCF75" s="182"/>
      <c r="XCG75" s="182"/>
      <c r="XCH75" s="182"/>
      <c r="XCI75" s="182"/>
      <c r="XCJ75" s="182"/>
      <c r="XCK75" s="182"/>
      <c r="XCL75" s="182"/>
      <c r="XCM75" s="182"/>
      <c r="XCN75" s="182"/>
      <c r="XCO75" s="182"/>
      <c r="XCP75" s="182"/>
      <c r="XCQ75" s="182"/>
      <c r="XCR75" s="182"/>
      <c r="XCS75" s="182"/>
      <c r="XCT75" s="182"/>
      <c r="XCU75" s="182"/>
      <c r="XCV75" s="182"/>
      <c r="XCW75" s="182"/>
      <c r="XCX75" s="182"/>
      <c r="XCY75" s="182"/>
      <c r="XCZ75" s="182"/>
      <c r="XDA75" s="182"/>
      <c r="XDB75" s="182"/>
      <c r="XDC75" s="182"/>
      <c r="XDD75" s="182"/>
      <c r="XDE75" s="182"/>
      <c r="XDF75" s="182"/>
      <c r="XDG75" s="182"/>
      <c r="XDH75" s="182"/>
      <c r="XDI75" s="182"/>
      <c r="XDJ75" s="182"/>
      <c r="XDK75" s="182"/>
      <c r="XDL75" s="182"/>
      <c r="XDM75" s="182"/>
      <c r="XDN75" s="182"/>
      <c r="XDO75" s="182"/>
      <c r="XDP75" s="182"/>
      <c r="XDQ75" s="182"/>
      <c r="XDR75" s="182"/>
      <c r="XDS75" s="182"/>
      <c r="XDT75" s="182"/>
      <c r="XDU75" s="182"/>
      <c r="XDV75" s="182"/>
      <c r="XDW75" s="182"/>
      <c r="XDX75" s="182"/>
      <c r="XDY75" s="182"/>
      <c r="XDZ75" s="182"/>
      <c r="XEA75" s="182"/>
      <c r="XEB75" s="182"/>
      <c r="XEC75" s="182"/>
      <c r="XED75" s="182"/>
      <c r="XEE75" s="182"/>
      <c r="XEF75" s="182"/>
      <c r="XEG75" s="182"/>
      <c r="XEH75" s="182"/>
      <c r="XEI75" s="182"/>
      <c r="XEJ75" s="182"/>
      <c r="XEK75" s="182"/>
      <c r="XEL75" s="182"/>
      <c r="XEM75" s="182"/>
      <c r="XEN75" s="182"/>
      <c r="XEO75" s="182"/>
      <c r="XEP75" s="182"/>
      <c r="XEQ75" s="182"/>
      <c r="XER75" s="182"/>
      <c r="XES75" s="182"/>
      <c r="XET75" s="182"/>
      <c r="XEU75" s="182"/>
      <c r="XEV75" s="182"/>
      <c r="XEW75" s="182"/>
      <c r="XEX75" s="182"/>
      <c r="XEY75" s="182"/>
    </row>
    <row r="76" spans="1:16379" ht="15" customHeight="1">
      <c r="A76" s="14"/>
      <c r="B76" s="14"/>
      <c r="C76" s="14"/>
      <c r="D76" s="14"/>
      <c r="E76" s="14"/>
    </row>
    <row r="77" spans="1:16379" s="126" customFormat="1" ht="15" customHeight="1">
      <c r="F77" s="149"/>
      <c r="G77" s="149"/>
      <c r="H77" s="149"/>
      <c r="I77" s="149"/>
      <c r="J77" s="149"/>
      <c r="K77" s="149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/>
      <c r="CC77" s="127"/>
      <c r="CD77" s="127"/>
      <c r="CE77" s="127"/>
      <c r="CF77" s="127"/>
      <c r="CG77" s="127"/>
      <c r="CH77" s="127"/>
      <c r="CI77" s="127"/>
      <c r="CJ77" s="127"/>
      <c r="CK77" s="127"/>
      <c r="CL77" s="127"/>
      <c r="CM77" s="127"/>
      <c r="CN77" s="127"/>
      <c r="CO77" s="127"/>
      <c r="CP77" s="127"/>
      <c r="CQ77" s="127"/>
      <c r="CR77" s="127"/>
      <c r="CS77" s="127"/>
      <c r="CT77" s="127"/>
      <c r="CU77" s="127"/>
      <c r="CV77" s="127"/>
      <c r="CW77" s="127"/>
      <c r="CX77" s="127"/>
      <c r="CY77" s="127"/>
      <c r="CZ77" s="127"/>
      <c r="DA77" s="127"/>
      <c r="DB77" s="127"/>
      <c r="DC77" s="127"/>
      <c r="DD77" s="127"/>
      <c r="DE77" s="127"/>
      <c r="DF77" s="127"/>
      <c r="DG77" s="127"/>
      <c r="DH77" s="127"/>
      <c r="DI77" s="127"/>
      <c r="DJ77" s="127"/>
      <c r="DK77" s="127"/>
      <c r="DL77" s="127"/>
      <c r="DM77" s="127"/>
      <c r="DN77" s="127"/>
      <c r="DO77" s="127"/>
      <c r="DP77" s="127"/>
      <c r="DQ77" s="127"/>
      <c r="DR77" s="127"/>
      <c r="DS77" s="127"/>
      <c r="DT77" s="127"/>
      <c r="DU77" s="127"/>
      <c r="DV77" s="127"/>
      <c r="DW77" s="127"/>
      <c r="DX77" s="127"/>
      <c r="DY77" s="127"/>
      <c r="DZ77" s="127"/>
      <c r="EA77" s="127"/>
      <c r="EB77" s="127"/>
      <c r="EC77" s="127"/>
      <c r="ED77" s="127"/>
      <c r="EE77" s="127"/>
      <c r="EF77" s="127"/>
      <c r="EG77" s="127"/>
      <c r="EH77" s="127"/>
      <c r="EI77" s="127"/>
      <c r="EJ77" s="127"/>
      <c r="EK77" s="127"/>
      <c r="EL77" s="127"/>
      <c r="EM77" s="127"/>
      <c r="EN77" s="127"/>
      <c r="EO77" s="127"/>
      <c r="EP77" s="127"/>
      <c r="EQ77" s="127"/>
      <c r="ER77" s="127"/>
      <c r="ES77" s="127"/>
      <c r="ET77" s="127"/>
      <c r="EU77" s="127"/>
      <c r="EV77" s="127"/>
      <c r="EW77" s="127"/>
      <c r="EX77" s="127"/>
      <c r="EY77" s="127"/>
      <c r="EZ77" s="127"/>
      <c r="FA77" s="127"/>
      <c r="FB77" s="127"/>
      <c r="FC77" s="127"/>
      <c r="FD77" s="127"/>
      <c r="FE77" s="127"/>
      <c r="FF77" s="127"/>
      <c r="FG77" s="127"/>
      <c r="FH77" s="127"/>
      <c r="FI77" s="127"/>
      <c r="FJ77" s="127"/>
      <c r="FK77" s="127"/>
      <c r="FL77" s="127"/>
      <c r="FM77" s="127"/>
      <c r="FN77" s="127"/>
      <c r="FO77" s="127"/>
      <c r="FP77" s="127"/>
      <c r="FQ77" s="127"/>
      <c r="FR77" s="127"/>
      <c r="FS77" s="127"/>
      <c r="FT77" s="127"/>
      <c r="FU77" s="127"/>
      <c r="FV77" s="127"/>
      <c r="FW77" s="127"/>
      <c r="FX77" s="127"/>
      <c r="FY77" s="127"/>
      <c r="FZ77" s="127"/>
      <c r="GA77" s="127"/>
      <c r="GB77" s="127"/>
      <c r="GC77" s="127"/>
      <c r="GD77" s="127"/>
      <c r="GE77" s="127"/>
      <c r="GF77" s="127"/>
      <c r="GG77" s="127"/>
      <c r="GH77" s="127"/>
      <c r="GI77" s="127"/>
      <c r="GJ77" s="127"/>
      <c r="GK77" s="127"/>
      <c r="GL77" s="127"/>
      <c r="GM77" s="127"/>
      <c r="GN77" s="127"/>
      <c r="GO77" s="127"/>
      <c r="GP77" s="127"/>
      <c r="GQ77" s="127"/>
      <c r="GR77" s="127"/>
      <c r="GS77" s="127"/>
      <c r="GT77" s="127"/>
      <c r="GU77" s="127"/>
      <c r="GV77" s="127"/>
      <c r="GW77" s="127"/>
      <c r="GX77" s="127"/>
    </row>
    <row r="78" spans="1:16379" s="155" customFormat="1" ht="15" customHeight="1">
      <c r="A78" s="155" t="s">
        <v>318</v>
      </c>
      <c r="K78" s="156"/>
      <c r="L78" s="156"/>
      <c r="M78" s="156"/>
    </row>
    <row r="79" spans="1:16379" s="155" customFormat="1" ht="15" customHeight="1">
      <c r="A79" s="367" t="s">
        <v>319</v>
      </c>
      <c r="B79" s="367"/>
      <c r="C79" s="367"/>
      <c r="D79" s="367"/>
      <c r="E79" s="367"/>
      <c r="F79" s="367"/>
      <c r="G79" s="367"/>
      <c r="H79" s="367"/>
      <c r="I79" s="157"/>
      <c r="J79" s="158"/>
    </row>
    <row r="80" spans="1:16379" s="155" customFormat="1" ht="15" customHeight="1">
      <c r="A80" s="367"/>
      <c r="B80" s="367"/>
      <c r="C80" s="367"/>
      <c r="D80" s="367"/>
      <c r="E80" s="367"/>
      <c r="F80" s="367"/>
      <c r="G80" s="367"/>
      <c r="H80" s="367"/>
      <c r="I80" s="157"/>
      <c r="J80" s="158"/>
    </row>
    <row r="81" spans="1:10" s="155" customFormat="1" ht="15" customHeight="1">
      <c r="A81" s="155" t="s">
        <v>320</v>
      </c>
      <c r="B81" s="159"/>
      <c r="G81" s="157"/>
      <c r="H81" s="157"/>
      <c r="I81" s="157"/>
      <c r="J81" s="158"/>
    </row>
    <row r="82" spans="1:10" s="126" customFormat="1" ht="15" customHeight="1">
      <c r="A82" s="160"/>
      <c r="B82" s="43"/>
      <c r="C82" s="1"/>
      <c r="D82" s="1"/>
      <c r="E82" s="1"/>
      <c r="F82" s="1"/>
      <c r="G82" s="161"/>
      <c r="H82" s="161"/>
      <c r="I82" s="161"/>
      <c r="J82" s="162"/>
    </row>
    <row r="83" spans="1:10" s="126" customFormat="1" ht="15" customHeight="1">
      <c r="A83" s="163" t="s">
        <v>321</v>
      </c>
      <c r="B83" s="43"/>
      <c r="C83" s="43"/>
      <c r="D83" s="43"/>
      <c r="E83" s="43"/>
      <c r="F83" s="163" t="s">
        <v>322</v>
      </c>
      <c r="G83" s="161"/>
      <c r="H83" s="161"/>
      <c r="I83" s="161"/>
      <c r="J83" s="162"/>
    </row>
    <row r="84" spans="1:10" s="126" customFormat="1" ht="15" customHeight="1">
      <c r="A84" s="164" t="s">
        <v>594</v>
      </c>
      <c r="B84" s="1"/>
      <c r="C84" s="1"/>
      <c r="D84" s="1"/>
      <c r="E84" s="165"/>
      <c r="F84" s="1" t="s">
        <v>595</v>
      </c>
      <c r="G84" s="161"/>
      <c r="H84" s="161"/>
      <c r="I84" s="161"/>
      <c r="J84" s="162"/>
    </row>
    <row r="85" spans="1:10" s="126" customFormat="1" ht="15" customHeight="1">
      <c r="A85" s="1" t="s">
        <v>325</v>
      </c>
      <c r="B85" s="1"/>
      <c r="C85" s="1"/>
      <c r="D85" s="1"/>
      <c r="E85" s="165"/>
      <c r="F85" s="1" t="s">
        <v>326</v>
      </c>
      <c r="G85" s="161"/>
      <c r="H85" s="161"/>
      <c r="I85" s="161"/>
      <c r="J85" s="162"/>
    </row>
    <row r="86" spans="1:10" s="126" customFormat="1" ht="15" customHeight="1">
      <c r="A86" s="1" t="s">
        <v>327</v>
      </c>
      <c r="B86" s="1"/>
      <c r="C86" s="1"/>
      <c r="D86" s="165"/>
      <c r="E86" s="165"/>
      <c r="F86" s="1" t="s">
        <v>327</v>
      </c>
      <c r="G86" s="161"/>
      <c r="H86" s="161"/>
      <c r="I86" s="161"/>
      <c r="J86" s="162"/>
    </row>
    <row r="87" spans="1:10" s="126" customFormat="1" ht="15" customHeight="1">
      <c r="A87" s="1"/>
      <c r="B87" s="1"/>
      <c r="C87" s="1"/>
      <c r="D87" s="165"/>
      <c r="E87" s="165"/>
      <c r="F87" s="1"/>
      <c r="G87" s="161"/>
      <c r="H87" s="161"/>
      <c r="I87" s="161"/>
      <c r="J87" s="162"/>
    </row>
    <row r="88" spans="1:10" s="126" customFormat="1" ht="15" customHeight="1">
      <c r="A88" s="163" t="s">
        <v>328</v>
      </c>
      <c r="B88" s="43"/>
      <c r="C88" s="1"/>
      <c r="D88" s="1"/>
      <c r="E88" s="1"/>
      <c r="F88" s="163" t="s">
        <v>328</v>
      </c>
      <c r="G88" s="161"/>
      <c r="H88" s="161"/>
      <c r="I88" s="161"/>
      <c r="J88" s="162"/>
    </row>
    <row r="89" spans="1:10" s="126" customFormat="1" ht="15" customHeight="1">
      <c r="A89" s="1" t="s">
        <v>596</v>
      </c>
      <c r="B89" s="1" t="s">
        <v>597</v>
      </c>
      <c r="C89" s="1"/>
      <c r="D89" s="1"/>
      <c r="E89" s="1"/>
      <c r="F89" s="1" t="s">
        <v>331</v>
      </c>
      <c r="G89" s="1" t="s">
        <v>332</v>
      </c>
      <c r="H89" s="1"/>
      <c r="I89" s="161"/>
      <c r="J89" s="162"/>
    </row>
    <row r="90" spans="1:10" s="126" customFormat="1" ht="15" customHeight="1">
      <c r="A90" s="1" t="s">
        <v>329</v>
      </c>
      <c r="B90" s="1" t="s">
        <v>330</v>
      </c>
      <c r="C90" s="1"/>
      <c r="D90" s="1"/>
      <c r="E90" s="1"/>
      <c r="F90" s="1"/>
      <c r="G90" s="161"/>
      <c r="H90" s="161"/>
      <c r="I90" s="161"/>
      <c r="J90" s="162"/>
    </row>
    <row r="91" spans="1:10" s="126" customFormat="1" ht="15" customHeight="1">
      <c r="A91" s="1" t="s">
        <v>333</v>
      </c>
      <c r="B91" s="1" t="s">
        <v>334</v>
      </c>
      <c r="C91" s="1"/>
      <c r="D91" s="1"/>
      <c r="E91" s="1"/>
      <c r="H91" s="166"/>
      <c r="I91" s="166"/>
      <c r="J91" s="166"/>
    </row>
    <row r="92" spans="1:10" s="126" customFormat="1" ht="15" customHeight="1">
      <c r="A92" s="1"/>
      <c r="B92" s="1"/>
      <c r="C92" s="1"/>
      <c r="D92" s="1"/>
      <c r="E92" s="1"/>
      <c r="G92" s="167"/>
      <c r="H92" s="167"/>
    </row>
    <row r="93" spans="1:10" s="126" customFormat="1" ht="15" customHeight="1">
      <c r="A93" s="163" t="s">
        <v>339</v>
      </c>
      <c r="B93" s="168" t="s">
        <v>115</v>
      </c>
      <c r="C93" s="1"/>
      <c r="D93" s="1"/>
      <c r="E93" s="1"/>
      <c r="F93" s="163" t="s">
        <v>339</v>
      </c>
      <c r="G93" s="168" t="s">
        <v>115</v>
      </c>
      <c r="H93" s="167"/>
    </row>
    <row r="94" spans="1:10" s="126" customFormat="1" ht="15" customHeight="1">
      <c r="A94" s="169" t="s">
        <v>340</v>
      </c>
      <c r="B94" s="1"/>
      <c r="C94" s="1"/>
      <c r="D94" s="1"/>
      <c r="E94" s="1"/>
      <c r="F94" s="1" t="s">
        <v>341</v>
      </c>
      <c r="G94" s="1"/>
      <c r="H94" s="167"/>
    </row>
    <row r="95" spans="1:10" s="126" customFormat="1" ht="15" customHeight="1">
      <c r="A95" s="169" t="s">
        <v>342</v>
      </c>
      <c r="B95" s="168"/>
      <c r="C95" s="1"/>
      <c r="D95" s="1"/>
      <c r="E95" s="1"/>
      <c r="F95" s="1" t="s">
        <v>343</v>
      </c>
      <c r="G95" s="1"/>
      <c r="H95" s="167"/>
      <c r="I95" s="1"/>
      <c r="J95" s="1"/>
    </row>
    <row r="96" spans="1:10" s="126" customFormat="1" ht="15" customHeight="1">
      <c r="A96" s="169" t="s">
        <v>344</v>
      </c>
      <c r="B96" s="168"/>
      <c r="C96" s="1"/>
      <c r="D96" s="1"/>
      <c r="E96" s="1"/>
      <c r="G96" s="167"/>
      <c r="H96" s="1"/>
      <c r="I96" s="1"/>
      <c r="J96" s="1"/>
    </row>
    <row r="97" spans="1:16" s="126" customFormat="1" ht="15" customHeight="1">
      <c r="A97" s="169"/>
      <c r="B97" s="168"/>
      <c r="C97" s="1"/>
      <c r="D97" s="1"/>
      <c r="E97" s="1"/>
      <c r="G97" s="167"/>
      <c r="H97" s="1"/>
      <c r="I97" s="1"/>
      <c r="J97" s="1"/>
    </row>
    <row r="98" spans="1:16" s="126" customFormat="1" ht="15" customHeight="1">
      <c r="A98" s="163" t="s">
        <v>345</v>
      </c>
      <c r="B98" s="168" t="s">
        <v>127</v>
      </c>
      <c r="C98" s="1"/>
      <c r="D98" s="1"/>
      <c r="E98" s="1"/>
      <c r="F98" s="163" t="s">
        <v>345</v>
      </c>
      <c r="G98" s="168" t="s">
        <v>127</v>
      </c>
      <c r="H98" s="1"/>
      <c r="I98" s="1"/>
      <c r="J98" s="1"/>
    </row>
    <row r="99" spans="1:16" s="126" customFormat="1" ht="15" customHeight="1">
      <c r="A99" s="169" t="s">
        <v>346</v>
      </c>
      <c r="B99" s="1"/>
      <c r="C99" s="1"/>
      <c r="D99" s="1"/>
      <c r="E99" s="1"/>
      <c r="F99" s="169" t="s">
        <v>347</v>
      </c>
      <c r="G99" s="1"/>
      <c r="H99" s="1"/>
      <c r="I99" s="1"/>
      <c r="J99" s="1"/>
    </row>
    <row r="100" spans="1:16" s="126" customFormat="1" ht="15" customHeight="1">
      <c r="A100" s="1" t="s">
        <v>348</v>
      </c>
      <c r="B100" s="1"/>
      <c r="C100" s="1"/>
      <c r="D100" s="1"/>
      <c r="E100" s="1"/>
      <c r="H100" s="1"/>
      <c r="I100" s="1"/>
      <c r="J100" s="1"/>
    </row>
    <row r="101" spans="1:16" s="126" customFormat="1" ht="15" customHeight="1">
      <c r="A101" s="169" t="s">
        <v>598</v>
      </c>
      <c r="B101" s="1"/>
      <c r="C101" s="1"/>
      <c r="D101" s="1"/>
      <c r="E101" s="1"/>
      <c r="G101" s="167"/>
      <c r="H101" s="1"/>
      <c r="I101" s="1"/>
      <c r="J101" s="1"/>
    </row>
    <row r="102" spans="1:16" s="126" customFormat="1" ht="15" customHeight="1">
      <c r="C102" s="1"/>
      <c r="D102" s="1"/>
      <c r="E102" s="1"/>
      <c r="G102" s="167"/>
      <c r="H102" s="1"/>
      <c r="I102" s="1"/>
      <c r="J102" s="1"/>
    </row>
    <row r="103" spans="1:16" s="126" customFormat="1" ht="15" customHeight="1">
      <c r="C103" s="1"/>
      <c r="D103" s="1"/>
      <c r="E103" s="1"/>
      <c r="F103" s="163" t="s">
        <v>350</v>
      </c>
      <c r="G103" s="168" t="s">
        <v>164</v>
      </c>
      <c r="H103" s="1"/>
      <c r="I103" s="1"/>
      <c r="J103" s="1"/>
    </row>
    <row r="104" spans="1:16" s="126" customFormat="1" ht="15" customHeight="1">
      <c r="C104" s="1"/>
      <c r="D104" s="1"/>
      <c r="E104" s="1"/>
      <c r="F104" s="1" t="s">
        <v>351</v>
      </c>
      <c r="G104" s="1" t="s">
        <v>352</v>
      </c>
      <c r="H104" s="1"/>
      <c r="I104" s="1"/>
      <c r="J104" s="1"/>
    </row>
    <row r="105" spans="1:16" s="126" customFormat="1" ht="15" customHeight="1">
      <c r="F105" s="1" t="s">
        <v>353</v>
      </c>
      <c r="G105" s="1" t="s">
        <v>354</v>
      </c>
    </row>
    <row r="106" spans="1:16" s="126" customFormat="1" ht="15" customHeight="1">
      <c r="H106" s="167"/>
    </row>
    <row r="107" spans="1:16" s="126" customFormat="1" ht="15" customHeight="1">
      <c r="H107" s="167"/>
    </row>
    <row r="108" spans="1:16" s="126" customFormat="1" ht="15" customHeight="1">
      <c r="H108" s="167"/>
    </row>
    <row r="109" spans="1:16" s="126" customFormat="1" ht="15" customHeight="1">
      <c r="H109" s="167"/>
    </row>
    <row r="110" spans="1:16" s="126" customFormat="1" ht="15" customHeight="1">
      <c r="G110" s="167"/>
      <c r="H110" s="167"/>
      <c r="O110" s="9"/>
      <c r="P110" s="9"/>
    </row>
    <row r="111" spans="1:16" ht="15" customHeight="1">
      <c r="O111" s="9"/>
      <c r="P111" s="9"/>
    </row>
    <row r="113" spans="1:12" ht="15" customHeight="1">
      <c r="A113" s="126"/>
      <c r="B113" s="126"/>
      <c r="C113" s="126"/>
      <c r="D113" s="126"/>
      <c r="E113" s="126"/>
      <c r="F113" s="126"/>
      <c r="G113" s="167"/>
      <c r="H113" s="167"/>
      <c r="I113" s="126"/>
      <c r="J113" s="126"/>
      <c r="K113" s="126"/>
      <c r="L113" s="126"/>
    </row>
    <row r="114" spans="1:12" ht="15" customHeight="1">
      <c r="A114" s="126"/>
      <c r="B114" s="126"/>
      <c r="C114" s="126"/>
      <c r="D114" s="126"/>
      <c r="E114" s="126"/>
      <c r="F114" s="126"/>
      <c r="G114" s="167"/>
      <c r="H114" s="167"/>
      <c r="I114" s="126"/>
      <c r="J114" s="126"/>
      <c r="K114" s="126"/>
      <c r="L114" s="126"/>
    </row>
    <row r="115" spans="1:12" ht="15" customHeight="1">
      <c r="A115" s="126"/>
      <c r="B115" s="126"/>
      <c r="C115" s="126"/>
      <c r="D115" s="126"/>
      <c r="E115" s="126"/>
      <c r="F115" s="126"/>
      <c r="G115" s="167"/>
      <c r="H115" s="167"/>
      <c r="I115" s="126"/>
      <c r="J115" s="126"/>
      <c r="K115" s="126"/>
      <c r="L115" s="126"/>
    </row>
    <row r="116" spans="1:12" ht="15" customHeight="1">
      <c r="A116" s="126"/>
      <c r="B116" s="126"/>
      <c r="C116" s="126"/>
      <c r="D116" s="126"/>
      <c r="E116" s="126"/>
      <c r="F116" s="126"/>
      <c r="G116" s="167"/>
      <c r="H116" s="167"/>
      <c r="I116" s="126"/>
      <c r="J116" s="126"/>
      <c r="K116" s="126"/>
      <c r="L116" s="126"/>
    </row>
    <row r="117" spans="1:12" ht="15" customHeight="1">
      <c r="A117" s="126"/>
      <c r="B117" s="126"/>
      <c r="C117" s="126"/>
      <c r="D117" s="126"/>
      <c r="E117" s="126"/>
      <c r="F117" s="126"/>
      <c r="G117" s="167"/>
      <c r="H117" s="167"/>
      <c r="I117" s="126"/>
      <c r="J117" s="126"/>
      <c r="K117" s="126"/>
      <c r="L117" s="126"/>
    </row>
    <row r="118" spans="1:12" ht="15" customHeight="1">
      <c r="A118" s="126"/>
      <c r="B118" s="126"/>
      <c r="C118" s="126"/>
      <c r="D118" s="126"/>
      <c r="E118" s="126"/>
      <c r="F118" s="126"/>
      <c r="G118" s="167"/>
      <c r="H118" s="167"/>
      <c r="I118" s="126"/>
      <c r="J118" s="126"/>
      <c r="K118" s="126"/>
      <c r="L118" s="126"/>
    </row>
    <row r="119" spans="1:12" ht="15" customHeight="1">
      <c r="A119" s="126"/>
      <c r="B119" s="126"/>
      <c r="C119" s="126"/>
      <c r="D119" s="126"/>
      <c r="E119" s="126"/>
      <c r="F119" s="126"/>
      <c r="G119" s="167"/>
      <c r="H119" s="167"/>
      <c r="I119" s="126"/>
      <c r="J119" s="126"/>
      <c r="K119" s="126"/>
      <c r="L119" s="126"/>
    </row>
  </sheetData>
  <mergeCells count="36">
    <mergeCell ref="C1:J1"/>
    <mergeCell ref="A3:H3"/>
    <mergeCell ref="A5:A8"/>
    <mergeCell ref="D5:E5"/>
    <mergeCell ref="D8:E8"/>
    <mergeCell ref="D6:E6"/>
    <mergeCell ref="D7:E7"/>
    <mergeCell ref="A25:A26"/>
    <mergeCell ref="B25:C26"/>
    <mergeCell ref="A27:A35"/>
    <mergeCell ref="A14:A22"/>
    <mergeCell ref="F11:G11"/>
    <mergeCell ref="F25:G26"/>
    <mergeCell ref="I11:J11"/>
    <mergeCell ref="A12:A13"/>
    <mergeCell ref="B12:C13"/>
    <mergeCell ref="F12:G13"/>
    <mergeCell ref="F24:G24"/>
    <mergeCell ref="I24:J24"/>
    <mergeCell ref="A79:H80"/>
    <mergeCell ref="A40:A48"/>
    <mergeCell ref="F51:G51"/>
    <mergeCell ref="A52:A53"/>
    <mergeCell ref="B52:C53"/>
    <mergeCell ref="F52:G53"/>
    <mergeCell ref="A67:A75"/>
    <mergeCell ref="F64:G64"/>
    <mergeCell ref="A65:A66"/>
    <mergeCell ref="B65:C66"/>
    <mergeCell ref="F65:G66"/>
    <mergeCell ref="A54:A62"/>
    <mergeCell ref="I37:J37"/>
    <mergeCell ref="A38:A39"/>
    <mergeCell ref="B38:C39"/>
    <mergeCell ref="F38:G39"/>
    <mergeCell ref="F37:G37"/>
  </mergeCells>
  <hyperlinks>
    <hyperlink ref="A2" location="MENU!A1" display="BACK TO MENU" xr:uid="{3005BFC6-35D2-47AB-A2F8-3EFADF53ADAF}"/>
    <hyperlink ref="A86" r:id="rId1" display="http://www.tslines.com/" xr:uid="{CCDB5D98-F9AA-4554-8727-8DFC3EB1245D}"/>
    <hyperlink ref="F86" r:id="rId2" display="http://www.tslines.com/" xr:uid="{754D5553-E011-4B00-AAC7-C7FD19C73FA4}"/>
    <hyperlink ref="G98" r:id="rId3" xr:uid="{8244F15D-464C-454D-B7F0-0819544F1CE6}"/>
    <hyperlink ref="G103" r:id="rId4" xr:uid="{59FA834B-9446-497D-A806-D4768DD8AE4A}"/>
    <hyperlink ref="B98" r:id="rId5" xr:uid="{DE0D978A-DBE3-4E46-9996-56D5FF54A3FE}"/>
    <hyperlink ref="G93" r:id="rId6" display="mailto:cus.tslhph@tslines.com.vn" xr:uid="{9BCA6F75-CB37-4FAF-80FD-1F2E733DF8B8}"/>
    <hyperlink ref="B93" r:id="rId7" display="mailto:cus.tslhph@tslines.com.vn" xr:uid="{38EE1E62-3891-443F-ADD1-DD2D183B7432}"/>
  </hyperlinks>
  <pageMargins left="0.7" right="0.7" top="0.75" bottom="0.75" header="0.3" footer="0.3"/>
  <drawing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4005-FCF4-4E0B-B509-40DD27A9E9A7}">
  <sheetPr>
    <tabColor rgb="FFFF0000"/>
  </sheetPr>
  <dimension ref="A1:GX79"/>
  <sheetViews>
    <sheetView workbookViewId="0"/>
  </sheetViews>
  <sheetFormatPr defaultColWidth="12.42578125" defaultRowHeight="15" customHeight="1"/>
  <cols>
    <col min="1" max="1" width="22" style="1" customWidth="1"/>
    <col min="2" max="2" width="25.85546875" style="1" customWidth="1"/>
    <col min="3" max="3" width="9.85546875" style="1" bestFit="1" customWidth="1"/>
    <col min="4" max="4" width="21" style="1" customWidth="1"/>
    <col min="5" max="5" width="21.140625" style="1" customWidth="1"/>
    <col min="6" max="6" width="24" style="1" customWidth="1"/>
    <col min="7" max="7" width="12.42578125" style="1"/>
    <col min="8" max="8" width="14.42578125" style="1" customWidth="1"/>
    <col min="9" max="9" width="17" style="1" customWidth="1"/>
    <col min="10" max="10" width="16.28515625" style="1" bestFit="1" customWidth="1"/>
    <col min="11" max="11" width="18.28515625" style="1" customWidth="1"/>
    <col min="12" max="12" width="19.28515625" style="1" bestFit="1" customWidth="1"/>
    <col min="13" max="16384" width="12.42578125" style="1"/>
  </cols>
  <sheetData>
    <row r="1" spans="1:206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  <c r="J1" s="356"/>
    </row>
    <row r="2" spans="1:206" s="14" customFormat="1" ht="15" customHeight="1" thickTop="1">
      <c r="A2" s="55" t="s">
        <v>42</v>
      </c>
      <c r="B2" s="1"/>
      <c r="C2" s="1"/>
      <c r="D2" s="1"/>
      <c r="E2" s="1"/>
      <c r="F2" s="1"/>
      <c r="G2" s="126"/>
      <c r="H2" s="52"/>
      <c r="I2" s="52"/>
      <c r="J2" s="52"/>
      <c r="K2" s="52"/>
    </row>
    <row r="3" spans="1:206" s="173" customFormat="1" ht="20.25">
      <c r="A3" s="357" t="s">
        <v>599</v>
      </c>
      <c r="B3" s="357"/>
      <c r="C3" s="357"/>
      <c r="D3" s="357"/>
      <c r="E3" s="357"/>
      <c r="F3" s="357"/>
      <c r="G3" s="357"/>
      <c r="H3" s="357"/>
      <c r="I3" s="196"/>
      <c r="J3" s="197"/>
      <c r="K3" s="197"/>
    </row>
    <row r="4" spans="1:206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M4" s="127"/>
      <c r="N4" s="127"/>
      <c r="O4" s="174"/>
      <c r="P4" s="174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</row>
    <row r="5" spans="1:206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6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6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6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6" s="173" customFormat="1" ht="15" customHeight="1">
      <c r="A9" s="233"/>
      <c r="B9" s="234"/>
      <c r="C9" s="234"/>
      <c r="D9" s="234"/>
      <c r="E9" s="234"/>
      <c r="F9" s="234"/>
      <c r="G9" s="234"/>
      <c r="H9" s="197"/>
      <c r="I9" s="196"/>
      <c r="K9" s="126"/>
      <c r="L9" s="126"/>
    </row>
    <row r="10" spans="1:206" s="126" customFormat="1" ht="15" customHeight="1" thickBot="1">
      <c r="A10" s="199" t="s">
        <v>356</v>
      </c>
      <c r="B10" s="200" t="s">
        <v>600</v>
      </c>
      <c r="C10" s="201"/>
      <c r="D10" s="81"/>
      <c r="E10" s="202"/>
      <c r="F10" s="209"/>
      <c r="G10" s="197"/>
      <c r="H10" s="196"/>
      <c r="I10" s="197"/>
      <c r="J10" s="173"/>
    </row>
    <row r="11" spans="1:206" s="126" customFormat="1" ht="15" customHeight="1">
      <c r="A11" s="183" t="s">
        <v>274</v>
      </c>
      <c r="B11" s="130" t="s">
        <v>275</v>
      </c>
      <c r="C11" s="131" t="s">
        <v>276</v>
      </c>
      <c r="D11" s="132" t="s">
        <v>277</v>
      </c>
      <c r="E11" s="152" t="s">
        <v>279</v>
      </c>
      <c r="F11" s="402"/>
      <c r="G11" s="403"/>
      <c r="H11" s="132" t="s">
        <v>279</v>
      </c>
      <c r="I11" s="226" t="s">
        <v>601</v>
      </c>
      <c r="J11" s="227" t="s">
        <v>602</v>
      </c>
    </row>
    <row r="12" spans="1:206" s="126" customFormat="1" ht="15" customHeight="1">
      <c r="A12" s="380" t="s">
        <v>282</v>
      </c>
      <c r="B12" s="370"/>
      <c r="C12" s="371"/>
      <c r="D12" s="135" t="s">
        <v>283</v>
      </c>
      <c r="E12" s="138" t="s">
        <v>284</v>
      </c>
      <c r="F12" s="404" t="s">
        <v>360</v>
      </c>
      <c r="G12" s="405"/>
      <c r="H12" s="194" t="s">
        <v>361</v>
      </c>
      <c r="I12" s="231" t="s">
        <v>603</v>
      </c>
      <c r="J12" s="246" t="s">
        <v>604</v>
      </c>
    </row>
    <row r="13" spans="1:206" s="126" customFormat="1" ht="15" customHeight="1">
      <c r="A13" s="380"/>
      <c r="B13" s="372"/>
      <c r="C13" s="373"/>
      <c r="D13" s="139" t="s">
        <v>287</v>
      </c>
      <c r="E13" s="208" t="s">
        <v>289</v>
      </c>
      <c r="F13" s="404"/>
      <c r="G13" s="405"/>
      <c r="H13" s="230" t="s">
        <v>289</v>
      </c>
      <c r="I13" s="231" t="s">
        <v>605</v>
      </c>
      <c r="J13" s="232" t="s">
        <v>606</v>
      </c>
      <c r="M13" s="14"/>
    </row>
    <row r="14" spans="1:206" s="126" customFormat="1" ht="15" customHeight="1">
      <c r="A14" s="364" t="s">
        <v>50</v>
      </c>
      <c r="B14" s="272" t="s">
        <v>292</v>
      </c>
      <c r="C14" s="185" t="s">
        <v>778</v>
      </c>
      <c r="D14" s="141">
        <v>46237</v>
      </c>
      <c r="E14" s="142">
        <f t="shared" ref="E14:E21" si="0">D14+2</f>
        <v>46239</v>
      </c>
      <c r="F14" s="419" t="s">
        <v>766</v>
      </c>
      <c r="G14" s="417" t="s">
        <v>803</v>
      </c>
      <c r="H14" s="143">
        <v>46249</v>
      </c>
      <c r="I14" s="143">
        <f t="shared" ref="I14:I17" si="1">H14+5</f>
        <v>46254</v>
      </c>
      <c r="J14" s="185">
        <f t="shared" ref="J14:J17" si="2">H14+6</f>
        <v>46255</v>
      </c>
      <c r="M14" s="14"/>
    </row>
    <row r="15" spans="1:206" s="126" customFormat="1" ht="15" customHeight="1">
      <c r="A15" s="365"/>
      <c r="B15" s="272" t="s">
        <v>293</v>
      </c>
      <c r="C15" s="185" t="s">
        <v>779</v>
      </c>
      <c r="D15" s="141">
        <f t="shared" ref="D15:D22" si="3">D14+7</f>
        <v>46244</v>
      </c>
      <c r="E15" s="142">
        <f t="shared" si="0"/>
        <v>46246</v>
      </c>
      <c r="F15" s="419" t="s">
        <v>765</v>
      </c>
      <c r="G15" s="417" t="s">
        <v>865</v>
      </c>
      <c r="H15" s="143">
        <f t="shared" ref="H15:H22" si="4">H14+7</f>
        <v>46256</v>
      </c>
      <c r="I15" s="143">
        <f t="shared" si="1"/>
        <v>46261</v>
      </c>
      <c r="J15" s="185">
        <f t="shared" si="2"/>
        <v>46262</v>
      </c>
      <c r="M15" s="14"/>
    </row>
    <row r="16" spans="1:206" s="126" customFormat="1" ht="15" customHeight="1">
      <c r="A16" s="365"/>
      <c r="B16" s="272" t="s">
        <v>378</v>
      </c>
      <c r="C16" s="185" t="s">
        <v>752</v>
      </c>
      <c r="D16" s="141">
        <f t="shared" si="3"/>
        <v>46251</v>
      </c>
      <c r="E16" s="142">
        <f t="shared" si="0"/>
        <v>46253</v>
      </c>
      <c r="F16" s="419" t="s">
        <v>766</v>
      </c>
      <c r="G16" s="417" t="s">
        <v>804</v>
      </c>
      <c r="H16" s="143">
        <f t="shared" si="4"/>
        <v>46263</v>
      </c>
      <c r="I16" s="143">
        <f t="shared" si="1"/>
        <v>46268</v>
      </c>
      <c r="J16" s="185">
        <f t="shared" si="2"/>
        <v>46269</v>
      </c>
      <c r="M16" s="14"/>
    </row>
    <row r="17" spans="1:13" s="126" customFormat="1" ht="15" customHeight="1">
      <c r="A17" s="365"/>
      <c r="B17" s="272" t="s">
        <v>292</v>
      </c>
      <c r="C17" s="185" t="s">
        <v>780</v>
      </c>
      <c r="D17" s="141">
        <f t="shared" si="3"/>
        <v>46258</v>
      </c>
      <c r="E17" s="142">
        <f t="shared" si="0"/>
        <v>46260</v>
      </c>
      <c r="F17" s="419" t="s">
        <v>765</v>
      </c>
      <c r="G17" s="417" t="s">
        <v>806</v>
      </c>
      <c r="H17" s="143">
        <f t="shared" si="4"/>
        <v>46270</v>
      </c>
      <c r="I17" s="143">
        <f t="shared" si="1"/>
        <v>46275</v>
      </c>
      <c r="J17" s="185">
        <f t="shared" si="2"/>
        <v>46276</v>
      </c>
      <c r="M17" s="14"/>
    </row>
    <row r="18" spans="1:13" s="126" customFormat="1" ht="15" customHeight="1">
      <c r="A18" s="365"/>
      <c r="B18" s="272" t="s">
        <v>293</v>
      </c>
      <c r="C18" s="185" t="s">
        <v>781</v>
      </c>
      <c r="D18" s="141">
        <f t="shared" si="3"/>
        <v>46265</v>
      </c>
      <c r="E18" s="142">
        <f t="shared" si="0"/>
        <v>46267</v>
      </c>
      <c r="F18" s="419" t="s">
        <v>766</v>
      </c>
      <c r="G18" s="417" t="s">
        <v>805</v>
      </c>
      <c r="H18" s="143">
        <f t="shared" si="4"/>
        <v>46277</v>
      </c>
      <c r="I18" s="143">
        <f t="shared" ref="I18:I21" si="5">H18+5</f>
        <v>46282</v>
      </c>
      <c r="J18" s="185">
        <f t="shared" ref="J18:J21" si="6">H18+6</f>
        <v>46283</v>
      </c>
      <c r="M18" s="14"/>
    </row>
    <row r="19" spans="1:13" s="126" customFormat="1" ht="15" customHeight="1">
      <c r="A19" s="365"/>
      <c r="B19" s="272" t="s">
        <v>378</v>
      </c>
      <c r="C19" s="185" t="s">
        <v>762</v>
      </c>
      <c r="D19" s="141">
        <f t="shared" si="3"/>
        <v>46272</v>
      </c>
      <c r="E19" s="142">
        <f t="shared" si="0"/>
        <v>46274</v>
      </c>
      <c r="F19" s="419" t="s">
        <v>765</v>
      </c>
      <c r="G19" s="417" t="s">
        <v>866</v>
      </c>
      <c r="H19" s="143">
        <f t="shared" si="4"/>
        <v>46284</v>
      </c>
      <c r="I19" s="143">
        <f t="shared" si="5"/>
        <v>46289</v>
      </c>
      <c r="J19" s="185">
        <f t="shared" si="6"/>
        <v>46290</v>
      </c>
      <c r="M19" s="14"/>
    </row>
    <row r="20" spans="1:13" s="126" customFormat="1" ht="15" customHeight="1">
      <c r="A20" s="365"/>
      <c r="B20" s="272" t="s">
        <v>292</v>
      </c>
      <c r="C20" s="185" t="s">
        <v>829</v>
      </c>
      <c r="D20" s="141">
        <f t="shared" si="3"/>
        <v>46279</v>
      </c>
      <c r="E20" s="142">
        <f t="shared" si="0"/>
        <v>46281</v>
      </c>
      <c r="F20" s="419" t="s">
        <v>766</v>
      </c>
      <c r="G20" s="417" t="s">
        <v>863</v>
      </c>
      <c r="H20" s="143">
        <f t="shared" si="4"/>
        <v>46291</v>
      </c>
      <c r="I20" s="143">
        <f t="shared" si="5"/>
        <v>46296</v>
      </c>
      <c r="J20" s="185">
        <f t="shared" si="6"/>
        <v>46297</v>
      </c>
      <c r="M20" s="14"/>
    </row>
    <row r="21" spans="1:13" s="126" customFormat="1" ht="15" customHeight="1">
      <c r="A21" s="365"/>
      <c r="B21" s="272" t="s">
        <v>293</v>
      </c>
      <c r="C21" s="185" t="s">
        <v>830</v>
      </c>
      <c r="D21" s="141">
        <f t="shared" si="3"/>
        <v>46286</v>
      </c>
      <c r="E21" s="142">
        <f t="shared" si="0"/>
        <v>46288</v>
      </c>
      <c r="F21" s="419" t="s">
        <v>765</v>
      </c>
      <c r="G21" s="417" t="s">
        <v>867</v>
      </c>
      <c r="H21" s="143">
        <f t="shared" si="4"/>
        <v>46298</v>
      </c>
      <c r="I21" s="143">
        <f t="shared" si="5"/>
        <v>46303</v>
      </c>
      <c r="J21" s="185">
        <f t="shared" si="6"/>
        <v>46304</v>
      </c>
      <c r="M21" s="14"/>
    </row>
    <row r="22" spans="1:13" s="126" customFormat="1" ht="15" customHeight="1" thickBot="1">
      <c r="A22" s="366"/>
      <c r="B22" s="271" t="s">
        <v>378</v>
      </c>
      <c r="C22" s="147" t="s">
        <v>763</v>
      </c>
      <c r="D22" s="146">
        <f t="shared" si="3"/>
        <v>46293</v>
      </c>
      <c r="E22" s="147">
        <f>D22+2</f>
        <v>46295</v>
      </c>
      <c r="F22" s="420" t="s">
        <v>766</v>
      </c>
      <c r="G22" s="418" t="s">
        <v>864</v>
      </c>
      <c r="H22" s="148">
        <f t="shared" si="4"/>
        <v>46305</v>
      </c>
      <c r="I22" s="148">
        <f>H22+5</f>
        <v>46310</v>
      </c>
      <c r="J22" s="147">
        <f>H22+6</f>
        <v>46311</v>
      </c>
      <c r="M22" s="14"/>
    </row>
    <row r="23" spans="1:13" s="126" customFormat="1" ht="15" customHeight="1" thickBot="1">
      <c r="G23" s="145"/>
      <c r="K23" s="14"/>
      <c r="L23" s="14"/>
      <c r="M23" s="14"/>
    </row>
    <row r="24" spans="1:13" s="126" customFormat="1" ht="15" customHeight="1">
      <c r="A24" s="129" t="s">
        <v>274</v>
      </c>
      <c r="B24" s="130" t="s">
        <v>275</v>
      </c>
      <c r="C24" s="131" t="s">
        <v>276</v>
      </c>
      <c r="D24" s="132" t="s">
        <v>277</v>
      </c>
      <c r="E24" s="152" t="s">
        <v>308</v>
      </c>
      <c r="F24" s="402"/>
      <c r="G24" s="403"/>
      <c r="H24" s="132" t="s">
        <v>278</v>
      </c>
      <c r="I24" s="226" t="s">
        <v>601</v>
      </c>
      <c r="J24" s="227" t="s">
        <v>602</v>
      </c>
      <c r="K24" s="14"/>
    </row>
    <row r="25" spans="1:13" s="126" customFormat="1" ht="15" customHeight="1">
      <c r="A25" s="368" t="s">
        <v>282</v>
      </c>
      <c r="B25" s="370"/>
      <c r="C25" s="371"/>
      <c r="D25" s="135" t="s">
        <v>283</v>
      </c>
      <c r="E25" s="138" t="s">
        <v>300</v>
      </c>
      <c r="F25" s="404" t="s">
        <v>360</v>
      </c>
      <c r="G25" s="405"/>
      <c r="H25" s="194" t="s">
        <v>283</v>
      </c>
      <c r="I25" s="231" t="s">
        <v>531</v>
      </c>
      <c r="J25" s="231" t="s">
        <v>532</v>
      </c>
      <c r="K25" s="14"/>
    </row>
    <row r="26" spans="1:13" s="126" customFormat="1" ht="15" customHeight="1">
      <c r="A26" s="369"/>
      <c r="B26" s="372"/>
      <c r="C26" s="373"/>
      <c r="D26" s="139" t="s">
        <v>63</v>
      </c>
      <c r="E26" s="154" t="s">
        <v>314</v>
      </c>
      <c r="F26" s="404"/>
      <c r="G26" s="405"/>
      <c r="H26" s="230" t="s">
        <v>288</v>
      </c>
      <c r="I26" s="231" t="s">
        <v>605</v>
      </c>
      <c r="J26" s="232" t="s">
        <v>606</v>
      </c>
      <c r="K26" s="14"/>
    </row>
    <row r="27" spans="1:13" s="126" customFormat="1" ht="15" customHeight="1">
      <c r="A27" s="364" t="s">
        <v>61</v>
      </c>
      <c r="B27" s="141" t="s">
        <v>730</v>
      </c>
      <c r="C27" s="185" t="s">
        <v>763</v>
      </c>
      <c r="D27" s="141">
        <v>46238</v>
      </c>
      <c r="E27" s="142">
        <f t="shared" ref="E27:E35" si="7">D27+3</f>
        <v>46241</v>
      </c>
      <c r="F27" s="141" t="s">
        <v>607</v>
      </c>
      <c r="G27" s="142"/>
      <c r="H27" s="143"/>
      <c r="I27" s="143"/>
      <c r="J27" s="185"/>
      <c r="K27" s="14"/>
    </row>
    <row r="28" spans="1:13" s="126" customFormat="1" ht="15" customHeight="1">
      <c r="A28" s="365"/>
      <c r="B28" s="141" t="s">
        <v>317</v>
      </c>
      <c r="C28" s="185" t="s">
        <v>827</v>
      </c>
      <c r="D28" s="143">
        <f t="shared" ref="D28:D35" si="8">D27+7</f>
        <v>46245</v>
      </c>
      <c r="E28" s="142">
        <f t="shared" si="7"/>
        <v>46248</v>
      </c>
      <c r="F28" s="141" t="s">
        <v>297</v>
      </c>
      <c r="G28" s="142"/>
      <c r="H28" s="143"/>
      <c r="I28" s="143"/>
      <c r="J28" s="185"/>
      <c r="K28" s="14"/>
    </row>
    <row r="29" spans="1:13" s="126" customFormat="1" ht="15" customHeight="1">
      <c r="A29" s="365"/>
      <c r="B29" s="141" t="s">
        <v>730</v>
      </c>
      <c r="C29" s="185" t="s">
        <v>782</v>
      </c>
      <c r="D29" s="143">
        <f t="shared" si="8"/>
        <v>46252</v>
      </c>
      <c r="E29" s="142">
        <f t="shared" si="7"/>
        <v>46255</v>
      </c>
      <c r="F29" s="141" t="s">
        <v>607</v>
      </c>
      <c r="G29" s="142"/>
      <c r="H29" s="143"/>
      <c r="I29" s="143"/>
      <c r="J29" s="185"/>
      <c r="K29" s="14"/>
    </row>
    <row r="30" spans="1:13" s="126" customFormat="1" ht="15" customHeight="1">
      <c r="A30" s="365"/>
      <c r="B30" s="141" t="s">
        <v>317</v>
      </c>
      <c r="C30" s="185" t="s">
        <v>828</v>
      </c>
      <c r="D30" s="143">
        <f t="shared" si="8"/>
        <v>46259</v>
      </c>
      <c r="E30" s="142">
        <f t="shared" si="7"/>
        <v>46262</v>
      </c>
      <c r="F30" s="141" t="s">
        <v>297</v>
      </c>
      <c r="G30" s="142"/>
      <c r="H30" s="143"/>
      <c r="I30" s="143"/>
      <c r="J30" s="185"/>
      <c r="K30" s="14"/>
    </row>
    <row r="31" spans="1:13" s="126" customFormat="1" ht="15" customHeight="1">
      <c r="A31" s="365"/>
      <c r="B31" s="141" t="s">
        <v>730</v>
      </c>
      <c r="C31" s="185" t="s">
        <v>783</v>
      </c>
      <c r="D31" s="143">
        <f t="shared" si="8"/>
        <v>46266</v>
      </c>
      <c r="E31" s="142">
        <f t="shared" si="7"/>
        <v>46269</v>
      </c>
      <c r="F31" s="141" t="s">
        <v>607</v>
      </c>
      <c r="G31" s="142"/>
      <c r="H31" s="143"/>
      <c r="I31" s="143"/>
      <c r="J31" s="185"/>
      <c r="K31" s="14"/>
    </row>
    <row r="32" spans="1:13" s="126" customFormat="1" ht="15" customHeight="1">
      <c r="A32" s="365"/>
      <c r="B32" s="141" t="s">
        <v>317</v>
      </c>
      <c r="C32" s="185" t="s">
        <v>831</v>
      </c>
      <c r="D32" s="143">
        <f t="shared" si="8"/>
        <v>46273</v>
      </c>
      <c r="E32" s="142">
        <f t="shared" si="7"/>
        <v>46276</v>
      </c>
      <c r="F32" s="141" t="s">
        <v>297</v>
      </c>
      <c r="G32" s="142"/>
      <c r="H32" s="143"/>
      <c r="I32" s="143"/>
      <c r="J32" s="185"/>
      <c r="K32" s="14"/>
    </row>
    <row r="33" spans="1:206" s="126" customFormat="1" ht="15" customHeight="1">
      <c r="A33" s="365"/>
      <c r="B33" s="141" t="s">
        <v>730</v>
      </c>
      <c r="C33" s="185" t="s">
        <v>833</v>
      </c>
      <c r="D33" s="143">
        <f t="shared" si="8"/>
        <v>46280</v>
      </c>
      <c r="E33" s="142">
        <f t="shared" si="7"/>
        <v>46283</v>
      </c>
      <c r="F33" s="141" t="s">
        <v>607</v>
      </c>
      <c r="G33" s="142"/>
      <c r="H33" s="143"/>
      <c r="I33" s="143"/>
      <c r="J33" s="185"/>
      <c r="K33" s="14"/>
    </row>
    <row r="34" spans="1:206" s="126" customFormat="1" ht="15" customHeight="1">
      <c r="A34" s="365"/>
      <c r="B34" s="141" t="s">
        <v>317</v>
      </c>
      <c r="C34" s="185" t="s">
        <v>832</v>
      </c>
      <c r="D34" s="143">
        <f t="shared" si="8"/>
        <v>46287</v>
      </c>
      <c r="E34" s="142">
        <f t="shared" si="7"/>
        <v>46290</v>
      </c>
      <c r="F34" s="141" t="s">
        <v>297</v>
      </c>
      <c r="G34" s="142"/>
      <c r="H34" s="143"/>
      <c r="I34" s="143"/>
      <c r="J34" s="185"/>
      <c r="K34" s="14"/>
    </row>
    <row r="35" spans="1:206" s="126" customFormat="1" ht="15" customHeight="1" thickBot="1">
      <c r="A35" s="366"/>
      <c r="B35" s="146" t="s">
        <v>730</v>
      </c>
      <c r="C35" s="147" t="s">
        <v>834</v>
      </c>
      <c r="D35" s="148">
        <f t="shared" si="8"/>
        <v>46294</v>
      </c>
      <c r="E35" s="147">
        <f t="shared" si="7"/>
        <v>46297</v>
      </c>
      <c r="F35" s="146" t="s">
        <v>607</v>
      </c>
      <c r="G35" s="147"/>
      <c r="H35" s="148"/>
      <c r="I35" s="148"/>
      <c r="J35" s="147"/>
      <c r="K35" s="14"/>
    </row>
    <row r="36" spans="1:206" s="126" customFormat="1" ht="15" customHeight="1">
      <c r="K36" s="14"/>
    </row>
    <row r="37" spans="1:206" s="126" customFormat="1" ht="15" customHeight="1">
      <c r="B37" s="251" t="s">
        <v>608</v>
      </c>
      <c r="F37" s="149"/>
      <c r="G37" s="149"/>
      <c r="H37" s="149"/>
      <c r="I37" s="149"/>
      <c r="J37" s="149"/>
      <c r="K37" s="149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7"/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27"/>
      <c r="FI37" s="127"/>
      <c r="FJ37" s="127"/>
      <c r="FK37" s="127"/>
      <c r="FL37" s="127"/>
      <c r="FM37" s="127"/>
      <c r="FN37" s="127"/>
      <c r="FO37" s="127"/>
      <c r="FP37" s="127"/>
      <c r="FQ37" s="127"/>
      <c r="FR37" s="127"/>
      <c r="FS37" s="127"/>
      <c r="FT37" s="127"/>
      <c r="FU37" s="127"/>
      <c r="FV37" s="127"/>
      <c r="FW37" s="127"/>
      <c r="FX37" s="127"/>
      <c r="FY37" s="127"/>
      <c r="FZ37" s="127"/>
      <c r="GA37" s="127"/>
      <c r="GB37" s="127"/>
      <c r="GC37" s="127"/>
      <c r="GD37" s="127"/>
      <c r="GE37" s="127"/>
      <c r="GF37" s="127"/>
      <c r="GG37" s="127"/>
      <c r="GH37" s="127"/>
      <c r="GI37" s="127"/>
      <c r="GJ37" s="127"/>
      <c r="GK37" s="127"/>
      <c r="GL37" s="127"/>
      <c r="GM37" s="127"/>
      <c r="GN37" s="127"/>
      <c r="GO37" s="127"/>
      <c r="GP37" s="127"/>
      <c r="GQ37" s="127"/>
      <c r="GR37" s="127"/>
      <c r="GS37" s="127"/>
      <c r="GT37" s="127"/>
      <c r="GU37" s="127"/>
      <c r="GV37" s="127"/>
      <c r="GW37" s="127"/>
      <c r="GX37" s="127"/>
    </row>
    <row r="38" spans="1:206" s="126" customFormat="1" ht="15" customHeight="1">
      <c r="F38" s="149"/>
      <c r="G38" s="149"/>
      <c r="H38" s="149"/>
      <c r="I38" s="149"/>
      <c r="J38" s="149"/>
      <c r="K38" s="149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/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127"/>
      <c r="EX38" s="127"/>
      <c r="EY38" s="127"/>
      <c r="EZ38" s="127"/>
      <c r="FA38" s="127"/>
      <c r="FB38" s="127"/>
      <c r="FC38" s="127"/>
      <c r="FD38" s="127"/>
      <c r="FE38" s="127"/>
      <c r="FF38" s="127"/>
      <c r="FG38" s="127"/>
      <c r="FH38" s="127"/>
      <c r="FI38" s="127"/>
      <c r="FJ38" s="127"/>
      <c r="FK38" s="127"/>
      <c r="FL38" s="127"/>
      <c r="FM38" s="127"/>
      <c r="FN38" s="127"/>
      <c r="FO38" s="127"/>
      <c r="FP38" s="127"/>
      <c r="FQ38" s="127"/>
      <c r="FR38" s="127"/>
      <c r="FS38" s="127"/>
      <c r="FT38" s="127"/>
      <c r="FU38" s="127"/>
      <c r="FV38" s="127"/>
      <c r="FW38" s="127"/>
      <c r="FX38" s="127"/>
      <c r="FY38" s="127"/>
      <c r="FZ38" s="127"/>
      <c r="GA38" s="127"/>
      <c r="GB38" s="127"/>
      <c r="GC38" s="127"/>
      <c r="GD38" s="127"/>
      <c r="GE38" s="127"/>
      <c r="GF38" s="127"/>
      <c r="GG38" s="127"/>
      <c r="GH38" s="127"/>
      <c r="GI38" s="127"/>
      <c r="GJ38" s="127"/>
      <c r="GK38" s="127"/>
      <c r="GL38" s="127"/>
      <c r="GM38" s="127"/>
      <c r="GN38" s="127"/>
      <c r="GO38" s="127"/>
      <c r="GP38" s="127"/>
      <c r="GQ38" s="127"/>
      <c r="GR38" s="127"/>
      <c r="GS38" s="127"/>
      <c r="GT38" s="127"/>
      <c r="GU38" s="127"/>
      <c r="GV38" s="127"/>
      <c r="GW38" s="127"/>
      <c r="GX38" s="127"/>
    </row>
    <row r="39" spans="1:206" s="155" customFormat="1" ht="15" customHeight="1">
      <c r="A39" s="155" t="s">
        <v>318</v>
      </c>
      <c r="K39" s="156"/>
      <c r="L39" s="156"/>
      <c r="M39" s="156"/>
    </row>
    <row r="40" spans="1:206" s="155" customFormat="1" ht="15" customHeight="1">
      <c r="A40" s="367" t="s">
        <v>319</v>
      </c>
      <c r="B40" s="367"/>
      <c r="C40" s="367"/>
      <c r="D40" s="367"/>
      <c r="E40" s="367"/>
      <c r="F40" s="367"/>
      <c r="G40" s="367"/>
      <c r="H40" s="367"/>
      <c r="I40" s="157"/>
      <c r="J40" s="158"/>
    </row>
    <row r="41" spans="1:206" s="155" customFormat="1" ht="15" customHeight="1">
      <c r="A41" s="367"/>
      <c r="B41" s="367"/>
      <c r="C41" s="367"/>
      <c r="D41" s="367"/>
      <c r="E41" s="367"/>
      <c r="F41" s="367"/>
      <c r="G41" s="367"/>
      <c r="H41" s="367"/>
      <c r="I41" s="157"/>
      <c r="J41" s="158"/>
    </row>
    <row r="42" spans="1:206" s="155" customFormat="1" ht="15" customHeight="1">
      <c r="A42" s="155" t="s">
        <v>320</v>
      </c>
      <c r="B42" s="159"/>
      <c r="G42" s="157"/>
      <c r="H42" s="157"/>
      <c r="I42" s="157"/>
      <c r="J42" s="158"/>
    </row>
    <row r="43" spans="1:206" s="126" customFormat="1" ht="15" customHeight="1">
      <c r="A43" s="160"/>
      <c r="B43" s="43"/>
      <c r="C43" s="1"/>
      <c r="D43" s="1"/>
      <c r="E43" s="1"/>
      <c r="F43" s="1"/>
      <c r="G43" s="161"/>
      <c r="H43" s="161"/>
      <c r="I43" s="161"/>
      <c r="J43" s="162"/>
    </row>
    <row r="44" spans="1:206" s="126" customFormat="1" ht="15" customHeight="1">
      <c r="A44" s="163" t="s">
        <v>321</v>
      </c>
      <c r="B44" s="43"/>
      <c r="C44" s="43"/>
      <c r="D44" s="43"/>
      <c r="E44" s="43"/>
      <c r="F44" s="163" t="s">
        <v>322</v>
      </c>
      <c r="G44" s="161"/>
      <c r="H44" s="161"/>
      <c r="I44" s="166"/>
      <c r="J44" s="166"/>
    </row>
    <row r="45" spans="1:206" s="126" customFormat="1" ht="15" customHeight="1">
      <c r="A45" s="164" t="s">
        <v>323</v>
      </c>
      <c r="B45" s="1"/>
      <c r="C45" s="1"/>
      <c r="D45" s="1"/>
      <c r="E45" s="165"/>
      <c r="F45" s="1" t="s">
        <v>756</v>
      </c>
      <c r="G45" s="161"/>
      <c r="H45" s="161"/>
    </row>
    <row r="46" spans="1:206" s="126" customFormat="1" ht="15" customHeight="1">
      <c r="A46" s="1" t="s">
        <v>325</v>
      </c>
      <c r="B46" s="1"/>
      <c r="C46" s="1"/>
      <c r="D46" s="1"/>
      <c r="E46" s="165"/>
      <c r="F46" s="1" t="s">
        <v>326</v>
      </c>
      <c r="G46" s="161"/>
      <c r="H46" s="161"/>
    </row>
    <row r="47" spans="1:206" s="126" customFormat="1" ht="15" customHeight="1">
      <c r="A47" s="1" t="s">
        <v>327</v>
      </c>
      <c r="B47" s="1"/>
      <c r="C47" s="1"/>
      <c r="D47" s="165"/>
      <c r="E47" s="165"/>
      <c r="F47" s="1" t="s">
        <v>327</v>
      </c>
      <c r="G47" s="161"/>
      <c r="H47" s="161"/>
    </row>
    <row r="48" spans="1:206" s="126" customFormat="1" ht="15" customHeight="1">
      <c r="A48" s="1"/>
      <c r="B48" s="1"/>
      <c r="C48" s="1"/>
      <c r="D48" s="165"/>
      <c r="E48" s="165"/>
      <c r="F48" s="1"/>
      <c r="G48" s="161"/>
      <c r="H48" s="161"/>
      <c r="I48" s="1"/>
      <c r="J48" s="1"/>
    </row>
    <row r="49" spans="1:12" s="126" customFormat="1" ht="15" customHeight="1">
      <c r="A49" s="163" t="s">
        <v>328</v>
      </c>
      <c r="B49" s="43"/>
      <c r="C49" s="1"/>
      <c r="D49" s="1"/>
      <c r="E49" s="1"/>
      <c r="F49" s="163" t="s">
        <v>328</v>
      </c>
      <c r="G49" s="161"/>
      <c r="H49" s="161"/>
      <c r="I49" s="1"/>
      <c r="J49" s="1"/>
    </row>
    <row r="50" spans="1:12" s="126" customFormat="1" ht="15" customHeight="1">
      <c r="A50" s="1" t="s">
        <v>329</v>
      </c>
      <c r="B50" s="1" t="s">
        <v>330</v>
      </c>
      <c r="C50" s="1"/>
      <c r="D50" s="1"/>
      <c r="E50" s="1"/>
      <c r="F50" s="1" t="s">
        <v>331</v>
      </c>
      <c r="G50" s="1" t="s">
        <v>332</v>
      </c>
      <c r="H50" s="1"/>
      <c r="I50" s="1"/>
      <c r="J50" s="1"/>
    </row>
    <row r="51" spans="1:12" s="126" customFormat="1" ht="15" customHeight="1">
      <c r="A51" s="1" t="s">
        <v>333</v>
      </c>
      <c r="B51" s="1" t="s">
        <v>334</v>
      </c>
      <c r="C51" s="1"/>
      <c r="D51" s="1"/>
      <c r="E51" s="1"/>
      <c r="F51" s="1" t="s">
        <v>335</v>
      </c>
      <c r="G51" s="1" t="s">
        <v>336</v>
      </c>
      <c r="H51" s="161"/>
      <c r="I51" s="1"/>
      <c r="J51" s="1"/>
    </row>
    <row r="52" spans="1:12" s="126" customFormat="1" ht="15" customHeight="1">
      <c r="A52" s="1" t="s">
        <v>337</v>
      </c>
      <c r="B52" s="1" t="s">
        <v>338</v>
      </c>
      <c r="C52" s="1"/>
      <c r="D52" s="1"/>
      <c r="E52" s="1"/>
      <c r="F52" s="1" t="s">
        <v>777</v>
      </c>
      <c r="G52" s="1" t="s">
        <v>776</v>
      </c>
      <c r="H52" s="166"/>
      <c r="I52" s="1"/>
      <c r="J52" s="1"/>
    </row>
    <row r="53" spans="1:12" s="126" customFormat="1" ht="15" customHeight="1">
      <c r="C53" s="1"/>
      <c r="D53" s="1"/>
      <c r="E53" s="1"/>
      <c r="H53" s="166"/>
      <c r="I53" s="1"/>
      <c r="J53" s="1"/>
    </row>
    <row r="54" spans="1:12" s="126" customFormat="1" ht="15" customHeight="1">
      <c r="A54" s="163" t="s">
        <v>339</v>
      </c>
      <c r="B54" s="168" t="s">
        <v>115</v>
      </c>
      <c r="C54" s="1"/>
      <c r="D54" s="1"/>
      <c r="E54" s="1"/>
      <c r="F54" s="163" t="s">
        <v>339</v>
      </c>
      <c r="G54" s="168" t="s">
        <v>115</v>
      </c>
      <c r="H54" s="167"/>
      <c r="I54" s="1"/>
      <c r="J54" s="1"/>
    </row>
    <row r="55" spans="1:12" s="126" customFormat="1" ht="15" customHeight="1">
      <c r="A55" s="169" t="s">
        <v>340</v>
      </c>
      <c r="B55" s="1"/>
      <c r="C55" s="1"/>
      <c r="D55" s="1"/>
      <c r="E55" s="1"/>
      <c r="F55" s="1" t="s">
        <v>341</v>
      </c>
      <c r="G55" s="1"/>
      <c r="H55" s="167"/>
      <c r="I55" s="1"/>
      <c r="J55" s="1"/>
    </row>
    <row r="56" spans="1:12" s="126" customFormat="1" ht="15" customHeight="1">
      <c r="A56" s="169" t="s">
        <v>342</v>
      </c>
      <c r="B56" s="168"/>
      <c r="C56" s="1"/>
      <c r="D56" s="1"/>
      <c r="E56" s="1"/>
      <c r="F56" s="1" t="s">
        <v>343</v>
      </c>
      <c r="G56" s="1"/>
      <c r="H56" s="167"/>
      <c r="I56" s="1"/>
      <c r="J56" s="1"/>
    </row>
    <row r="57" spans="1:12" s="126" customFormat="1" ht="15" customHeight="1">
      <c r="A57" s="169" t="s">
        <v>344</v>
      </c>
      <c r="B57" s="168"/>
      <c r="C57" s="1"/>
      <c r="D57" s="1"/>
      <c r="E57" s="1"/>
      <c r="G57" s="167"/>
      <c r="H57" s="1"/>
      <c r="I57" s="1"/>
      <c r="J57" s="1"/>
    </row>
    <row r="58" spans="1:12" s="126" customFormat="1" ht="15" customHeight="1">
      <c r="A58" s="169"/>
      <c r="B58" s="168"/>
      <c r="C58" s="1"/>
      <c r="D58" s="1"/>
      <c r="E58" s="1"/>
      <c r="G58" s="167"/>
      <c r="H58" s="1"/>
    </row>
    <row r="59" spans="1:12" s="126" customFormat="1" ht="15" customHeight="1">
      <c r="A59" s="163" t="s">
        <v>345</v>
      </c>
      <c r="B59" s="168" t="s">
        <v>127</v>
      </c>
      <c r="C59" s="1"/>
      <c r="D59" s="1"/>
      <c r="E59" s="1"/>
      <c r="F59" s="163" t="s">
        <v>345</v>
      </c>
      <c r="G59" s="168" t="s">
        <v>127</v>
      </c>
      <c r="H59" s="1"/>
    </row>
    <row r="60" spans="1:12" s="126" customFormat="1" ht="15" customHeight="1">
      <c r="A60" s="169" t="s">
        <v>346</v>
      </c>
      <c r="B60" s="1"/>
      <c r="C60" s="1"/>
      <c r="D60" s="1"/>
      <c r="E60" s="1"/>
      <c r="F60" s="169" t="s">
        <v>347</v>
      </c>
      <c r="G60" s="1"/>
      <c r="H60" s="1"/>
    </row>
    <row r="61" spans="1:12" s="126" customFormat="1" ht="15" customHeight="1">
      <c r="A61" s="1" t="s">
        <v>348</v>
      </c>
      <c r="B61" s="1"/>
      <c r="C61" s="1"/>
      <c r="D61" s="1"/>
      <c r="E61" s="1"/>
      <c r="H61" s="1"/>
    </row>
    <row r="62" spans="1:12" s="126" customFormat="1" ht="15" customHeight="1">
      <c r="A62" s="169" t="s">
        <v>349</v>
      </c>
      <c r="B62" s="1"/>
      <c r="C62" s="1"/>
      <c r="D62" s="1"/>
      <c r="E62" s="1"/>
      <c r="G62" s="167"/>
      <c r="H62" s="1"/>
    </row>
    <row r="63" spans="1:12" s="126" customFormat="1" ht="15" customHeight="1">
      <c r="C63" s="1"/>
      <c r="D63" s="1"/>
      <c r="E63" s="1"/>
      <c r="G63" s="167"/>
      <c r="H63" s="1"/>
    </row>
    <row r="64" spans="1:12" s="126" customFormat="1" ht="15" customHeight="1">
      <c r="C64" s="1"/>
      <c r="D64" s="1"/>
      <c r="E64" s="1"/>
      <c r="F64" s="163" t="s">
        <v>350</v>
      </c>
      <c r="G64" s="168" t="s">
        <v>164</v>
      </c>
      <c r="H64" s="1"/>
      <c r="I64" s="1"/>
      <c r="J64" s="1"/>
      <c r="K64" s="1"/>
      <c r="L64" s="1"/>
    </row>
    <row r="65" spans="1:16" s="126" customFormat="1" ht="15" customHeight="1">
      <c r="C65" s="1"/>
      <c r="D65" s="1"/>
      <c r="E65" s="1"/>
      <c r="F65" s="1" t="s">
        <v>351</v>
      </c>
      <c r="G65" s="1" t="s">
        <v>352</v>
      </c>
      <c r="H65" s="1"/>
      <c r="I65" s="1"/>
      <c r="J65" s="1"/>
      <c r="K65" s="1"/>
      <c r="L65" s="1"/>
    </row>
    <row r="66" spans="1:16" s="126" customFormat="1" ht="15" customHeight="1">
      <c r="F66" s="1" t="s">
        <v>353</v>
      </c>
      <c r="G66" s="1" t="s">
        <v>354</v>
      </c>
      <c r="I66" s="1"/>
      <c r="J66" s="1"/>
      <c r="K66" s="1"/>
      <c r="L66" s="1"/>
    </row>
    <row r="67" spans="1:16" s="126" customFormat="1" ht="15" customHeight="1">
      <c r="H67" s="167"/>
    </row>
    <row r="68" spans="1:16" s="126" customFormat="1" ht="15" customHeight="1">
      <c r="H68" s="167"/>
    </row>
    <row r="69" spans="1:16" s="126" customFormat="1" ht="15" customHeight="1">
      <c r="H69" s="167"/>
    </row>
    <row r="70" spans="1:16" s="126" customFormat="1" ht="15" customHeight="1">
      <c r="G70" s="167"/>
      <c r="H70" s="167"/>
      <c r="O70" s="9"/>
      <c r="P70" s="9"/>
    </row>
    <row r="71" spans="1:16" ht="15" customHeight="1">
      <c r="O71" s="9"/>
      <c r="P71" s="9"/>
    </row>
    <row r="73" spans="1:16" ht="15" customHeight="1">
      <c r="A73" s="126"/>
      <c r="B73" s="126"/>
      <c r="C73" s="126"/>
      <c r="D73" s="126"/>
      <c r="E73" s="126"/>
      <c r="F73" s="126"/>
      <c r="G73" s="167"/>
      <c r="H73" s="167"/>
      <c r="I73" s="126"/>
      <c r="J73" s="126"/>
      <c r="K73" s="126"/>
      <c r="L73" s="126"/>
    </row>
    <row r="74" spans="1:16" ht="15" customHeight="1">
      <c r="A74" s="126"/>
      <c r="B74" s="126"/>
      <c r="C74" s="126"/>
      <c r="D74" s="126"/>
      <c r="E74" s="126"/>
      <c r="F74" s="126"/>
      <c r="G74" s="167"/>
      <c r="H74" s="167"/>
      <c r="I74" s="126"/>
      <c r="J74" s="126"/>
      <c r="K74" s="126"/>
      <c r="L74" s="126"/>
    </row>
    <row r="75" spans="1:16" ht="15" customHeight="1">
      <c r="A75" s="126"/>
      <c r="B75" s="126"/>
      <c r="C75" s="126"/>
      <c r="D75" s="126"/>
      <c r="E75" s="126"/>
      <c r="F75" s="126"/>
      <c r="G75" s="167"/>
      <c r="H75" s="167"/>
      <c r="I75" s="126"/>
      <c r="J75" s="126"/>
      <c r="K75" s="126"/>
      <c r="L75" s="126"/>
    </row>
    <row r="76" spans="1:16" ht="15" customHeight="1">
      <c r="A76" s="126"/>
      <c r="B76" s="126"/>
      <c r="C76" s="126"/>
      <c r="D76" s="126"/>
      <c r="E76" s="126"/>
      <c r="F76" s="126"/>
      <c r="G76" s="167"/>
      <c r="H76" s="167"/>
      <c r="I76" s="126"/>
      <c r="J76" s="126"/>
      <c r="K76" s="126"/>
      <c r="L76" s="126"/>
    </row>
    <row r="77" spans="1:16" ht="15" customHeight="1">
      <c r="A77" s="126"/>
      <c r="B77" s="126"/>
      <c r="C77" s="126"/>
      <c r="D77" s="126"/>
      <c r="E77" s="126"/>
      <c r="F77" s="126"/>
      <c r="G77" s="167"/>
      <c r="H77" s="167"/>
      <c r="I77" s="126"/>
      <c r="J77" s="126"/>
      <c r="K77" s="126"/>
      <c r="L77" s="126"/>
    </row>
    <row r="78" spans="1:16" ht="15" customHeight="1">
      <c r="A78" s="126"/>
      <c r="B78" s="126"/>
      <c r="C78" s="126"/>
      <c r="D78" s="126"/>
      <c r="E78" s="126"/>
      <c r="F78" s="126"/>
      <c r="G78" s="167"/>
      <c r="H78" s="167"/>
      <c r="I78" s="126"/>
      <c r="J78" s="126"/>
      <c r="K78" s="126"/>
      <c r="L78" s="126"/>
    </row>
    <row r="79" spans="1:16" ht="15" customHeight="1">
      <c r="A79" s="126"/>
      <c r="B79" s="126"/>
      <c r="C79" s="126"/>
      <c r="D79" s="126"/>
      <c r="E79" s="126"/>
      <c r="F79" s="126"/>
      <c r="G79" s="167"/>
      <c r="H79" s="167"/>
      <c r="I79" s="126"/>
      <c r="J79" s="126"/>
      <c r="K79" s="126"/>
      <c r="L79" s="126"/>
    </row>
  </sheetData>
  <mergeCells count="18">
    <mergeCell ref="A40:H41"/>
    <mergeCell ref="A27:A35"/>
    <mergeCell ref="F24:G24"/>
    <mergeCell ref="A25:A26"/>
    <mergeCell ref="B25:C26"/>
    <mergeCell ref="F25:G26"/>
    <mergeCell ref="D6:E6"/>
    <mergeCell ref="D7:E7"/>
    <mergeCell ref="C1:J1"/>
    <mergeCell ref="A3:H3"/>
    <mergeCell ref="A5:A8"/>
    <mergeCell ref="D5:E5"/>
    <mergeCell ref="D8:E8"/>
    <mergeCell ref="F11:G11"/>
    <mergeCell ref="A12:A13"/>
    <mergeCell ref="B12:C13"/>
    <mergeCell ref="F12:G13"/>
    <mergeCell ref="A14:A22"/>
  </mergeCells>
  <hyperlinks>
    <hyperlink ref="A2" location="MENU!A1" display="BACK TO MENU" xr:uid="{4FC87CB9-E3C9-480F-B453-D8B51A303DD9}"/>
    <hyperlink ref="A47" r:id="rId1" display="http://www.tslines.com/" xr:uid="{B71A5B25-2A95-4359-B13D-65ED86BC41FC}"/>
    <hyperlink ref="F47" r:id="rId2" display="http://www.tslines.com/" xr:uid="{2C2A2592-860C-464E-BC09-3D42A1B7A284}"/>
    <hyperlink ref="G59" r:id="rId3" xr:uid="{715B2C0A-B59F-4560-8EAA-D646E7E5116E}"/>
    <hyperlink ref="G64" r:id="rId4" xr:uid="{E69BF87B-F314-4055-BB2D-5BA680D1F288}"/>
    <hyperlink ref="B59" r:id="rId5" xr:uid="{2A7A98F8-653F-4AD3-B8CD-A36D9A30EB2B}"/>
    <hyperlink ref="G54" r:id="rId6" display="mailto:cus.tslhph@tslines.com.vn" xr:uid="{5139FE52-19A1-4710-83B5-5784311831CB}"/>
    <hyperlink ref="B54" r:id="rId7" display="mailto:cus.tslhph@tslines.com.vn" xr:uid="{3F72CECE-AF84-468D-AA01-4E5B17C57495}"/>
  </hyperlinks>
  <pageMargins left="0.7" right="0.7" top="0.75" bottom="0.75" header="0.3" footer="0.3"/>
  <drawing r:id="rId8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6016-F462-4DAF-B585-63FBC36C64DF}">
  <sheetPr>
    <tabColor rgb="FFFF0000"/>
  </sheetPr>
  <dimension ref="A1:GX79"/>
  <sheetViews>
    <sheetView zoomScaleNormal="100" workbookViewId="0"/>
  </sheetViews>
  <sheetFormatPr defaultColWidth="12.42578125" defaultRowHeight="15" customHeight="1"/>
  <cols>
    <col min="1" max="1" width="22" style="1" customWidth="1"/>
    <col min="2" max="2" width="25.85546875" style="1" customWidth="1"/>
    <col min="3" max="3" width="9.85546875" style="1" bestFit="1" customWidth="1"/>
    <col min="4" max="4" width="21.5703125" style="1" customWidth="1"/>
    <col min="5" max="5" width="19.7109375" style="1" customWidth="1"/>
    <col min="6" max="6" width="24" style="1" customWidth="1"/>
    <col min="7" max="7" width="12.42578125" style="1"/>
    <col min="8" max="8" width="14.42578125" style="1" customWidth="1"/>
    <col min="9" max="9" width="17" style="1" customWidth="1"/>
    <col min="10" max="10" width="23.7109375" style="1" customWidth="1"/>
    <col min="11" max="11" width="18.28515625" style="1" customWidth="1"/>
    <col min="12" max="12" width="19.28515625" style="1" bestFit="1" customWidth="1"/>
    <col min="13" max="16384" width="12.42578125" style="1"/>
  </cols>
  <sheetData>
    <row r="1" spans="1:206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  <c r="J1" s="356"/>
    </row>
    <row r="2" spans="1:206" s="14" customFormat="1" ht="15" customHeight="1" thickTop="1">
      <c r="A2" s="55" t="s">
        <v>42</v>
      </c>
      <c r="B2" s="1"/>
      <c r="C2" s="1"/>
      <c r="D2" s="1"/>
      <c r="E2" s="1"/>
      <c r="F2" s="1"/>
      <c r="G2" s="126"/>
      <c r="H2" s="52"/>
      <c r="I2" s="52"/>
      <c r="J2" s="52"/>
      <c r="K2" s="52"/>
    </row>
    <row r="3" spans="1:206" s="173" customFormat="1" ht="20.25">
      <c r="A3" s="357" t="s">
        <v>609</v>
      </c>
      <c r="B3" s="357"/>
      <c r="C3" s="357"/>
      <c r="D3" s="357"/>
      <c r="E3" s="357"/>
      <c r="F3" s="357"/>
      <c r="G3" s="357"/>
      <c r="H3" s="357"/>
      <c r="I3" s="196"/>
      <c r="J3" s="197"/>
      <c r="K3" s="197"/>
    </row>
    <row r="4" spans="1:206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M4" s="127"/>
      <c r="N4" s="127"/>
      <c r="O4" s="174"/>
      <c r="P4" s="174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</row>
    <row r="5" spans="1:206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6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6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6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6" s="173" customFormat="1" ht="15" customHeight="1">
      <c r="A9" s="233"/>
      <c r="B9" s="234"/>
      <c r="C9" s="234"/>
      <c r="D9" s="234"/>
      <c r="E9" s="234"/>
      <c r="F9" s="234"/>
      <c r="G9" s="234"/>
      <c r="H9" s="197"/>
      <c r="I9" s="196"/>
      <c r="K9" s="126"/>
      <c r="L9" s="126"/>
    </row>
    <row r="10" spans="1:206" s="126" customFormat="1" ht="15" customHeight="1" thickBot="1">
      <c r="A10" s="199" t="s">
        <v>356</v>
      </c>
      <c r="B10" s="200" t="s">
        <v>820</v>
      </c>
      <c r="C10" s="201"/>
      <c r="D10" s="81"/>
      <c r="E10" s="202"/>
      <c r="F10" s="209"/>
      <c r="G10" s="197"/>
      <c r="H10" s="196"/>
      <c r="I10" s="197"/>
      <c r="J10" s="173"/>
    </row>
    <row r="11" spans="1:206" s="126" customFormat="1" ht="15" customHeight="1">
      <c r="A11" s="183" t="s">
        <v>274</v>
      </c>
      <c r="B11" s="293" t="s">
        <v>275</v>
      </c>
      <c r="C11" s="131" t="s">
        <v>276</v>
      </c>
      <c r="D11" s="132" t="s">
        <v>277</v>
      </c>
      <c r="E11" s="152" t="s">
        <v>279</v>
      </c>
      <c r="F11" s="402"/>
      <c r="G11" s="403"/>
      <c r="H11" s="132" t="s">
        <v>279</v>
      </c>
      <c r="I11" s="226" t="s">
        <v>610</v>
      </c>
      <c r="J11" s="247" t="s">
        <v>611</v>
      </c>
      <c r="K11" s="248" t="s">
        <v>612</v>
      </c>
    </row>
    <row r="12" spans="1:206" s="126" customFormat="1" ht="15" customHeight="1">
      <c r="A12" s="380" t="s">
        <v>282</v>
      </c>
      <c r="B12" s="409"/>
      <c r="C12" s="371"/>
      <c r="D12" s="135" t="s">
        <v>283</v>
      </c>
      <c r="E12" s="138" t="s">
        <v>284</v>
      </c>
      <c r="F12" s="404" t="s">
        <v>360</v>
      </c>
      <c r="G12" s="405"/>
      <c r="H12" s="194" t="s">
        <v>361</v>
      </c>
      <c r="I12" s="231" t="s">
        <v>613</v>
      </c>
      <c r="J12" s="189" t="s">
        <v>614</v>
      </c>
      <c r="K12" s="190" t="s">
        <v>615</v>
      </c>
    </row>
    <row r="13" spans="1:206" s="126" customFormat="1" ht="15" customHeight="1">
      <c r="A13" s="380"/>
      <c r="B13" s="410"/>
      <c r="C13" s="373"/>
      <c r="D13" s="139" t="s">
        <v>287</v>
      </c>
      <c r="E13" s="208" t="s">
        <v>289</v>
      </c>
      <c r="F13" s="404"/>
      <c r="G13" s="405"/>
      <c r="H13" s="230" t="s">
        <v>289</v>
      </c>
      <c r="I13" s="231" t="s">
        <v>616</v>
      </c>
      <c r="J13" s="189" t="s">
        <v>617</v>
      </c>
      <c r="K13" s="190" t="s">
        <v>618</v>
      </c>
      <c r="M13" s="14"/>
    </row>
    <row r="14" spans="1:206" s="126" customFormat="1" ht="15" customHeight="1">
      <c r="A14" s="364" t="s">
        <v>50</v>
      </c>
      <c r="B14" s="272" t="s">
        <v>292</v>
      </c>
      <c r="C14" s="185" t="s">
        <v>778</v>
      </c>
      <c r="D14" s="141">
        <v>46237</v>
      </c>
      <c r="E14" s="142">
        <f t="shared" ref="E14:E21" si="0">D14+2</f>
        <v>46239</v>
      </c>
      <c r="F14" s="419" t="s">
        <v>823</v>
      </c>
      <c r="G14" s="417" t="s">
        <v>753</v>
      </c>
      <c r="H14" s="143">
        <v>46248</v>
      </c>
      <c r="I14" s="143">
        <f t="shared" ref="I14" si="1">H14+13</f>
        <v>46261</v>
      </c>
      <c r="J14" s="143">
        <f t="shared" ref="J14" si="2">I14+4</f>
        <v>46265</v>
      </c>
      <c r="K14" s="142">
        <f t="shared" ref="K14" si="3">J14+2</f>
        <v>46267</v>
      </c>
      <c r="M14" s="14"/>
    </row>
    <row r="15" spans="1:206" s="126" customFormat="1" ht="15" customHeight="1">
      <c r="A15" s="365"/>
      <c r="B15" s="272" t="s">
        <v>293</v>
      </c>
      <c r="C15" s="185" t="s">
        <v>779</v>
      </c>
      <c r="D15" s="141">
        <f t="shared" ref="D15:D22" si="4">D14+7</f>
        <v>46244</v>
      </c>
      <c r="E15" s="142">
        <f t="shared" si="0"/>
        <v>46246</v>
      </c>
      <c r="F15" s="419" t="s">
        <v>824</v>
      </c>
      <c r="G15" s="417" t="s">
        <v>753</v>
      </c>
      <c r="H15" s="143">
        <f t="shared" ref="H15" si="5">H14+7</f>
        <v>46255</v>
      </c>
      <c r="I15" s="143">
        <f t="shared" ref="I15:I19" si="6">H15+13</f>
        <v>46268</v>
      </c>
      <c r="J15" s="143">
        <f t="shared" ref="J15:J19" si="7">I15+4</f>
        <v>46272</v>
      </c>
      <c r="K15" s="142">
        <f t="shared" ref="K15:K19" si="8">J15+2</f>
        <v>46274</v>
      </c>
      <c r="M15" s="14"/>
    </row>
    <row r="16" spans="1:206" s="126" customFormat="1" ht="15" customHeight="1">
      <c r="A16" s="365"/>
      <c r="B16" s="272" t="s">
        <v>378</v>
      </c>
      <c r="C16" s="185" t="s">
        <v>752</v>
      </c>
      <c r="D16" s="141">
        <f t="shared" si="4"/>
        <v>46251</v>
      </c>
      <c r="E16" s="142">
        <f t="shared" si="0"/>
        <v>46253</v>
      </c>
      <c r="F16" s="419" t="s">
        <v>825</v>
      </c>
      <c r="G16" s="417" t="s">
        <v>868</v>
      </c>
      <c r="H16" s="143">
        <f t="shared" ref="H16:H22" si="9">H15+7</f>
        <v>46262</v>
      </c>
      <c r="I16" s="143">
        <f t="shared" si="6"/>
        <v>46275</v>
      </c>
      <c r="J16" s="143">
        <f t="shared" si="7"/>
        <v>46279</v>
      </c>
      <c r="K16" s="142">
        <f t="shared" si="8"/>
        <v>46281</v>
      </c>
      <c r="M16" s="14"/>
    </row>
    <row r="17" spans="1:13" s="126" customFormat="1" ht="15" customHeight="1">
      <c r="A17" s="365"/>
      <c r="B17" s="272" t="s">
        <v>292</v>
      </c>
      <c r="C17" s="185" t="s">
        <v>780</v>
      </c>
      <c r="D17" s="141">
        <f t="shared" si="4"/>
        <v>46258</v>
      </c>
      <c r="E17" s="142">
        <f t="shared" si="0"/>
        <v>46260</v>
      </c>
      <c r="F17" s="419" t="s">
        <v>693</v>
      </c>
      <c r="G17" s="417" t="s">
        <v>759</v>
      </c>
      <c r="H17" s="143">
        <f t="shared" si="9"/>
        <v>46269</v>
      </c>
      <c r="I17" s="143">
        <f t="shared" si="6"/>
        <v>46282</v>
      </c>
      <c r="J17" s="143">
        <f t="shared" si="7"/>
        <v>46286</v>
      </c>
      <c r="K17" s="142">
        <f t="shared" si="8"/>
        <v>46288</v>
      </c>
      <c r="M17" s="14"/>
    </row>
    <row r="18" spans="1:13" s="126" customFormat="1" ht="15" customHeight="1">
      <c r="A18" s="365"/>
      <c r="B18" s="272" t="s">
        <v>293</v>
      </c>
      <c r="C18" s="185" t="s">
        <v>781</v>
      </c>
      <c r="D18" s="141">
        <f t="shared" si="4"/>
        <v>46265</v>
      </c>
      <c r="E18" s="142">
        <f t="shared" si="0"/>
        <v>46267</v>
      </c>
      <c r="F18" s="419" t="s">
        <v>822</v>
      </c>
      <c r="G18" s="417" t="s">
        <v>869</v>
      </c>
      <c r="H18" s="143">
        <f t="shared" si="9"/>
        <v>46276</v>
      </c>
      <c r="I18" s="143">
        <f t="shared" si="6"/>
        <v>46289</v>
      </c>
      <c r="J18" s="143">
        <f t="shared" si="7"/>
        <v>46293</v>
      </c>
      <c r="K18" s="142">
        <f t="shared" si="8"/>
        <v>46295</v>
      </c>
      <c r="M18" s="14"/>
    </row>
    <row r="19" spans="1:13" s="126" customFormat="1" ht="15" customHeight="1">
      <c r="A19" s="365"/>
      <c r="B19" s="272" t="s">
        <v>378</v>
      </c>
      <c r="C19" s="185" t="s">
        <v>762</v>
      </c>
      <c r="D19" s="141">
        <f t="shared" si="4"/>
        <v>46272</v>
      </c>
      <c r="E19" s="142">
        <f t="shared" si="0"/>
        <v>46274</v>
      </c>
      <c r="F19" s="419" t="s">
        <v>821</v>
      </c>
      <c r="G19" s="417" t="s">
        <v>826</v>
      </c>
      <c r="H19" s="143">
        <f t="shared" si="9"/>
        <v>46283</v>
      </c>
      <c r="I19" s="143">
        <f t="shared" si="6"/>
        <v>46296</v>
      </c>
      <c r="J19" s="143">
        <f t="shared" si="7"/>
        <v>46300</v>
      </c>
      <c r="K19" s="142">
        <f t="shared" si="8"/>
        <v>46302</v>
      </c>
      <c r="M19" s="14"/>
    </row>
    <row r="20" spans="1:13" s="126" customFormat="1" ht="15" customHeight="1">
      <c r="A20" s="365"/>
      <c r="B20" s="272" t="s">
        <v>292</v>
      </c>
      <c r="C20" s="185" t="s">
        <v>829</v>
      </c>
      <c r="D20" s="141">
        <f t="shared" si="4"/>
        <v>46279</v>
      </c>
      <c r="E20" s="142">
        <f t="shared" si="0"/>
        <v>46281</v>
      </c>
      <c r="F20" s="419" t="s">
        <v>823</v>
      </c>
      <c r="G20" s="417" t="s">
        <v>759</v>
      </c>
      <c r="H20" s="143">
        <f t="shared" si="9"/>
        <v>46290</v>
      </c>
      <c r="I20" s="143">
        <f t="shared" ref="I20:I21" si="10">H20+13</f>
        <v>46303</v>
      </c>
      <c r="J20" s="143">
        <f t="shared" ref="J20:J21" si="11">I20+4</f>
        <v>46307</v>
      </c>
      <c r="K20" s="142">
        <f t="shared" ref="K20:K21" si="12">J20+2</f>
        <v>46309</v>
      </c>
      <c r="M20" s="14"/>
    </row>
    <row r="21" spans="1:13" s="126" customFormat="1" ht="15" customHeight="1">
      <c r="A21" s="365"/>
      <c r="B21" s="272" t="s">
        <v>293</v>
      </c>
      <c r="C21" s="185" t="s">
        <v>830</v>
      </c>
      <c r="D21" s="141">
        <f t="shared" si="4"/>
        <v>46286</v>
      </c>
      <c r="E21" s="142">
        <f t="shared" si="0"/>
        <v>46288</v>
      </c>
      <c r="F21" s="419" t="s">
        <v>824</v>
      </c>
      <c r="G21" s="417" t="s">
        <v>759</v>
      </c>
      <c r="H21" s="143">
        <f t="shared" si="9"/>
        <v>46297</v>
      </c>
      <c r="I21" s="143">
        <f t="shared" si="10"/>
        <v>46310</v>
      </c>
      <c r="J21" s="143">
        <f t="shared" si="11"/>
        <v>46314</v>
      </c>
      <c r="K21" s="142">
        <f t="shared" si="12"/>
        <v>46316</v>
      </c>
      <c r="M21" s="14"/>
    </row>
    <row r="22" spans="1:13" s="126" customFormat="1" ht="15" customHeight="1" thickBot="1">
      <c r="A22" s="366"/>
      <c r="B22" s="271" t="s">
        <v>378</v>
      </c>
      <c r="C22" s="147" t="s">
        <v>763</v>
      </c>
      <c r="D22" s="146">
        <f t="shared" si="4"/>
        <v>46293</v>
      </c>
      <c r="E22" s="147">
        <f>D22+2</f>
        <v>46295</v>
      </c>
      <c r="F22" s="420" t="s">
        <v>825</v>
      </c>
      <c r="G22" s="418" t="s">
        <v>819</v>
      </c>
      <c r="H22" s="148">
        <f t="shared" si="9"/>
        <v>46304</v>
      </c>
      <c r="I22" s="148">
        <f t="shared" ref="I22" si="13">H22+13</f>
        <v>46317</v>
      </c>
      <c r="J22" s="148">
        <f t="shared" ref="J22" si="14">I22+4</f>
        <v>46321</v>
      </c>
      <c r="K22" s="147">
        <f t="shared" ref="K22" si="15">J22+2</f>
        <v>46323</v>
      </c>
      <c r="M22" s="14"/>
    </row>
    <row r="23" spans="1:13" s="126" customFormat="1" ht="15" customHeight="1">
      <c r="K23" s="14"/>
      <c r="L23" s="14"/>
      <c r="M23" s="14"/>
    </row>
    <row r="24" spans="1:13" s="126" customFormat="1" ht="15" customHeight="1" thickBot="1">
      <c r="A24" s="199" t="s">
        <v>356</v>
      </c>
      <c r="B24" s="200" t="s">
        <v>727</v>
      </c>
      <c r="C24" s="201"/>
      <c r="D24" s="81"/>
      <c r="E24" s="202"/>
      <c r="F24" s="209"/>
      <c r="G24" s="197"/>
      <c r="H24" s="196"/>
      <c r="I24" s="197"/>
      <c r="J24" s="173"/>
    </row>
    <row r="25" spans="1:13" s="126" customFormat="1" ht="15" customHeight="1">
      <c r="A25" s="183" t="s">
        <v>274</v>
      </c>
      <c r="B25" s="130" t="s">
        <v>275</v>
      </c>
      <c r="C25" s="131" t="s">
        <v>276</v>
      </c>
      <c r="D25" s="132" t="s">
        <v>277</v>
      </c>
      <c r="E25" s="152" t="s">
        <v>279</v>
      </c>
      <c r="F25" s="402"/>
      <c r="G25" s="403"/>
      <c r="H25" s="235" t="s">
        <v>279</v>
      </c>
      <c r="I25" s="226" t="s">
        <v>621</v>
      </c>
      <c r="J25" s="248" t="s">
        <v>622</v>
      </c>
    </row>
    <row r="26" spans="1:13" s="126" customFormat="1" ht="15" customHeight="1">
      <c r="A26" s="380" t="s">
        <v>282</v>
      </c>
      <c r="B26" s="370"/>
      <c r="C26" s="371"/>
      <c r="D26" s="135" t="s">
        <v>283</v>
      </c>
      <c r="E26" s="138" t="s">
        <v>284</v>
      </c>
      <c r="F26" s="404" t="s">
        <v>360</v>
      </c>
      <c r="G26" s="405"/>
      <c r="H26" s="188" t="s">
        <v>361</v>
      </c>
      <c r="I26" s="231" t="s">
        <v>623</v>
      </c>
      <c r="J26" s="190" t="s">
        <v>624</v>
      </c>
    </row>
    <row r="27" spans="1:13" s="126" customFormat="1" ht="15" customHeight="1">
      <c r="A27" s="380"/>
      <c r="B27" s="372"/>
      <c r="C27" s="373"/>
      <c r="D27" s="139" t="s">
        <v>287</v>
      </c>
      <c r="E27" s="208" t="s">
        <v>289</v>
      </c>
      <c r="F27" s="404"/>
      <c r="G27" s="405"/>
      <c r="H27" s="188" t="s">
        <v>289</v>
      </c>
      <c r="I27" s="231" t="s">
        <v>625</v>
      </c>
      <c r="J27" s="190" t="s">
        <v>626</v>
      </c>
      <c r="M27" s="14"/>
    </row>
    <row r="28" spans="1:13" s="126" customFormat="1" ht="15" customHeight="1">
      <c r="A28" s="364" t="s">
        <v>50</v>
      </c>
      <c r="B28" s="272" t="s">
        <v>292</v>
      </c>
      <c r="C28" s="185" t="s">
        <v>778</v>
      </c>
      <c r="D28" s="141">
        <v>46237</v>
      </c>
      <c r="E28" s="142">
        <f t="shared" ref="E28:E35" si="16">D28+2</f>
        <v>46239</v>
      </c>
      <c r="F28" s="419" t="s">
        <v>870</v>
      </c>
      <c r="G28" s="417"/>
      <c r="H28" s="143">
        <v>46248</v>
      </c>
      <c r="I28" s="143">
        <f t="shared" ref="I28:I31" si="17">H28+13</f>
        <v>46261</v>
      </c>
      <c r="J28" s="142">
        <f t="shared" ref="J28:J31" si="18">I28+4</f>
        <v>46265</v>
      </c>
      <c r="M28" s="14"/>
    </row>
    <row r="29" spans="1:13" s="126" customFormat="1" ht="15" customHeight="1">
      <c r="A29" s="365"/>
      <c r="B29" s="272" t="s">
        <v>293</v>
      </c>
      <c r="C29" s="185" t="s">
        <v>779</v>
      </c>
      <c r="D29" s="141">
        <f t="shared" ref="D29:D36" si="19">D28+7</f>
        <v>46244</v>
      </c>
      <c r="E29" s="142">
        <f t="shared" si="16"/>
        <v>46246</v>
      </c>
      <c r="F29" s="419" t="s">
        <v>871</v>
      </c>
      <c r="G29" s="417" t="s">
        <v>759</v>
      </c>
      <c r="H29" s="143">
        <f t="shared" ref="H29:H33" si="20">H28+7</f>
        <v>46255</v>
      </c>
      <c r="I29" s="143">
        <f t="shared" si="17"/>
        <v>46268</v>
      </c>
      <c r="J29" s="142">
        <f t="shared" si="18"/>
        <v>46272</v>
      </c>
      <c r="M29" s="14"/>
    </row>
    <row r="30" spans="1:13" s="126" customFormat="1" ht="15" customHeight="1">
      <c r="A30" s="365"/>
      <c r="B30" s="272" t="s">
        <v>378</v>
      </c>
      <c r="C30" s="185" t="s">
        <v>752</v>
      </c>
      <c r="D30" s="141">
        <f t="shared" si="19"/>
        <v>46251</v>
      </c>
      <c r="E30" s="142">
        <f t="shared" si="16"/>
        <v>46253</v>
      </c>
      <c r="F30" s="419" t="s">
        <v>760</v>
      </c>
      <c r="G30" s="417" t="s">
        <v>875</v>
      </c>
      <c r="H30" s="143">
        <f t="shared" si="20"/>
        <v>46262</v>
      </c>
      <c r="I30" s="143">
        <f t="shared" si="17"/>
        <v>46275</v>
      </c>
      <c r="J30" s="142">
        <f t="shared" si="18"/>
        <v>46279</v>
      </c>
      <c r="M30" s="14"/>
    </row>
    <row r="31" spans="1:13" s="126" customFormat="1" ht="15" customHeight="1">
      <c r="A31" s="365"/>
      <c r="B31" s="272" t="s">
        <v>292</v>
      </c>
      <c r="C31" s="185" t="s">
        <v>780</v>
      </c>
      <c r="D31" s="141">
        <f t="shared" si="19"/>
        <v>46258</v>
      </c>
      <c r="E31" s="142">
        <f t="shared" si="16"/>
        <v>46260</v>
      </c>
      <c r="F31" s="419" t="s">
        <v>872</v>
      </c>
      <c r="G31" s="417"/>
      <c r="H31" s="143">
        <f t="shared" si="20"/>
        <v>46269</v>
      </c>
      <c r="I31" s="143">
        <f t="shared" si="17"/>
        <v>46282</v>
      </c>
      <c r="J31" s="142">
        <f t="shared" si="18"/>
        <v>46286</v>
      </c>
      <c r="M31" s="14"/>
    </row>
    <row r="32" spans="1:13" s="126" customFormat="1" ht="15" customHeight="1">
      <c r="A32" s="365"/>
      <c r="B32" s="272" t="s">
        <v>293</v>
      </c>
      <c r="C32" s="185" t="s">
        <v>781</v>
      </c>
      <c r="D32" s="141">
        <f t="shared" si="19"/>
        <v>46265</v>
      </c>
      <c r="E32" s="142">
        <f t="shared" si="16"/>
        <v>46267</v>
      </c>
      <c r="F32" s="419" t="s">
        <v>873</v>
      </c>
      <c r="G32" s="417" t="s">
        <v>876</v>
      </c>
      <c r="H32" s="143">
        <f t="shared" si="20"/>
        <v>46276</v>
      </c>
      <c r="I32" s="143">
        <f t="shared" ref="I32:I33" si="21">H32+13</f>
        <v>46289</v>
      </c>
      <c r="J32" s="142">
        <f t="shared" ref="J32:J33" si="22">I32+4</f>
        <v>46293</v>
      </c>
      <c r="M32" s="14"/>
    </row>
    <row r="33" spans="1:206" s="126" customFormat="1" ht="15" customHeight="1">
      <c r="A33" s="365"/>
      <c r="B33" s="272" t="s">
        <v>378</v>
      </c>
      <c r="C33" s="185" t="s">
        <v>762</v>
      </c>
      <c r="D33" s="141">
        <f t="shared" si="19"/>
        <v>46272</v>
      </c>
      <c r="E33" s="142">
        <f t="shared" si="16"/>
        <v>46274</v>
      </c>
      <c r="F33" s="419" t="s">
        <v>557</v>
      </c>
      <c r="G33" s="417"/>
      <c r="H33" s="143">
        <f t="shared" si="20"/>
        <v>46283</v>
      </c>
      <c r="I33" s="143">
        <f t="shared" si="21"/>
        <v>46296</v>
      </c>
      <c r="J33" s="142">
        <f t="shared" si="22"/>
        <v>46300</v>
      </c>
      <c r="M33" s="14"/>
    </row>
    <row r="34" spans="1:206" s="126" customFormat="1" ht="15" customHeight="1">
      <c r="A34" s="365"/>
      <c r="B34" s="272" t="s">
        <v>292</v>
      </c>
      <c r="C34" s="185" t="s">
        <v>829</v>
      </c>
      <c r="D34" s="141">
        <f t="shared" si="19"/>
        <v>46279</v>
      </c>
      <c r="E34" s="142">
        <f t="shared" si="16"/>
        <v>46281</v>
      </c>
      <c r="F34" s="419" t="s">
        <v>874</v>
      </c>
      <c r="G34" s="417" t="s">
        <v>809</v>
      </c>
      <c r="H34" s="143">
        <f t="shared" ref="H34:H36" si="23">H33+7</f>
        <v>46290</v>
      </c>
      <c r="I34" s="143">
        <f t="shared" ref="I34" si="24">H34+13</f>
        <v>46303</v>
      </c>
      <c r="J34" s="142">
        <f t="shared" ref="J34" si="25">I34+4</f>
        <v>46307</v>
      </c>
      <c r="M34" s="14"/>
    </row>
    <row r="35" spans="1:206" s="126" customFormat="1" ht="15" customHeight="1">
      <c r="A35" s="365"/>
      <c r="B35" s="272" t="s">
        <v>293</v>
      </c>
      <c r="C35" s="185" t="s">
        <v>830</v>
      </c>
      <c r="D35" s="141">
        <f t="shared" si="19"/>
        <v>46286</v>
      </c>
      <c r="E35" s="142">
        <f t="shared" si="16"/>
        <v>46288</v>
      </c>
      <c r="F35" s="419" t="s">
        <v>871</v>
      </c>
      <c r="G35" s="417" t="s">
        <v>809</v>
      </c>
      <c r="H35" s="143">
        <f>H34+7</f>
        <v>46297</v>
      </c>
      <c r="I35" s="143">
        <f t="shared" ref="I35:I36" si="26">H35+13</f>
        <v>46310</v>
      </c>
      <c r="J35" s="142">
        <f t="shared" ref="J35:J36" si="27">I35+4</f>
        <v>46314</v>
      </c>
      <c r="M35" s="14"/>
    </row>
    <row r="36" spans="1:206" s="126" customFormat="1" ht="15" customHeight="1" thickBot="1">
      <c r="A36" s="366"/>
      <c r="B36" s="271" t="s">
        <v>378</v>
      </c>
      <c r="C36" s="147" t="s">
        <v>763</v>
      </c>
      <c r="D36" s="146">
        <f t="shared" si="19"/>
        <v>46293</v>
      </c>
      <c r="E36" s="147">
        <f>D36+2</f>
        <v>46295</v>
      </c>
      <c r="F36" s="420" t="s">
        <v>760</v>
      </c>
      <c r="G36" s="418" t="s">
        <v>811</v>
      </c>
      <c r="H36" s="148">
        <f t="shared" si="23"/>
        <v>46304</v>
      </c>
      <c r="I36" s="148">
        <f t="shared" si="26"/>
        <v>46317</v>
      </c>
      <c r="J36" s="147">
        <f t="shared" si="27"/>
        <v>46321</v>
      </c>
      <c r="M36" s="14"/>
    </row>
    <row r="37" spans="1:206" s="126" customFormat="1" ht="15" customHeight="1">
      <c r="K37" s="14"/>
      <c r="L37" s="14"/>
      <c r="M37" s="14"/>
    </row>
    <row r="38" spans="1:206" s="126" customFormat="1" ht="15" customHeight="1">
      <c r="F38" s="149"/>
      <c r="G38" s="149"/>
      <c r="H38" s="149"/>
      <c r="I38" s="149"/>
      <c r="J38" s="149"/>
      <c r="K38" s="149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/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127"/>
      <c r="EX38" s="127"/>
      <c r="EY38" s="127"/>
      <c r="EZ38" s="127"/>
      <c r="FA38" s="127"/>
      <c r="FB38" s="127"/>
      <c r="FC38" s="127"/>
      <c r="FD38" s="127"/>
      <c r="FE38" s="127"/>
      <c r="FF38" s="127"/>
      <c r="FG38" s="127"/>
      <c r="FH38" s="127"/>
      <c r="FI38" s="127"/>
      <c r="FJ38" s="127"/>
      <c r="FK38" s="127"/>
      <c r="FL38" s="127"/>
      <c r="FM38" s="127"/>
      <c r="FN38" s="127"/>
      <c r="FO38" s="127"/>
      <c r="FP38" s="127"/>
      <c r="FQ38" s="127"/>
      <c r="FR38" s="127"/>
      <c r="FS38" s="127"/>
      <c r="FT38" s="127"/>
      <c r="FU38" s="127"/>
      <c r="FV38" s="127"/>
      <c r="FW38" s="127"/>
      <c r="FX38" s="127"/>
      <c r="FY38" s="127"/>
      <c r="FZ38" s="127"/>
      <c r="GA38" s="127"/>
      <c r="GB38" s="127"/>
      <c r="GC38" s="127"/>
      <c r="GD38" s="127"/>
      <c r="GE38" s="127"/>
      <c r="GF38" s="127"/>
      <c r="GG38" s="127"/>
      <c r="GH38" s="127"/>
      <c r="GI38" s="127"/>
      <c r="GJ38" s="127"/>
      <c r="GK38" s="127"/>
      <c r="GL38" s="127"/>
      <c r="GM38" s="127"/>
      <c r="GN38" s="127"/>
      <c r="GO38" s="127"/>
      <c r="GP38" s="127"/>
      <c r="GQ38" s="127"/>
      <c r="GR38" s="127"/>
      <c r="GS38" s="127"/>
      <c r="GT38" s="127"/>
      <c r="GU38" s="127"/>
      <c r="GV38" s="127"/>
      <c r="GW38" s="127"/>
      <c r="GX38" s="127"/>
    </row>
    <row r="39" spans="1:206" s="155" customFormat="1" ht="15" customHeight="1">
      <c r="A39" s="155" t="s">
        <v>318</v>
      </c>
      <c r="K39" s="156"/>
      <c r="L39" s="156"/>
      <c r="M39" s="156"/>
    </row>
    <row r="40" spans="1:206" s="155" customFormat="1" ht="15" customHeight="1">
      <c r="A40" s="367" t="s">
        <v>319</v>
      </c>
      <c r="B40" s="367"/>
      <c r="C40" s="367"/>
      <c r="D40" s="367"/>
      <c r="E40" s="367"/>
      <c r="F40" s="367"/>
      <c r="G40" s="367"/>
      <c r="H40" s="367"/>
      <c r="I40" s="157"/>
      <c r="J40" s="158"/>
    </row>
    <row r="41" spans="1:206" s="155" customFormat="1" ht="15" customHeight="1">
      <c r="A41" s="367"/>
      <c r="B41" s="367"/>
      <c r="C41" s="367"/>
      <c r="D41" s="367"/>
      <c r="E41" s="367"/>
      <c r="F41" s="367"/>
      <c r="G41" s="367"/>
      <c r="H41" s="367"/>
      <c r="I41" s="157"/>
      <c r="J41" s="158"/>
    </row>
    <row r="42" spans="1:206" s="155" customFormat="1" ht="15" customHeight="1">
      <c r="A42" s="155" t="s">
        <v>320</v>
      </c>
      <c r="B42" s="159"/>
      <c r="G42" s="157"/>
      <c r="H42" s="157"/>
      <c r="I42" s="157"/>
      <c r="J42" s="158"/>
    </row>
    <row r="43" spans="1:206" s="126" customFormat="1" ht="15" customHeight="1">
      <c r="A43" s="160"/>
      <c r="B43" s="43"/>
      <c r="C43" s="1"/>
      <c r="D43" s="1"/>
      <c r="E43" s="1"/>
      <c r="F43" s="1"/>
      <c r="G43" s="161"/>
      <c r="H43" s="161"/>
      <c r="I43" s="161"/>
      <c r="J43" s="162"/>
    </row>
    <row r="44" spans="1:206" s="126" customFormat="1" ht="15" customHeight="1">
      <c r="A44" s="163" t="s">
        <v>321</v>
      </c>
      <c r="B44" s="43"/>
      <c r="C44" s="43"/>
      <c r="D44" s="43"/>
      <c r="E44" s="43"/>
      <c r="F44" s="163" t="s">
        <v>322</v>
      </c>
      <c r="G44" s="161"/>
      <c r="H44" s="161"/>
      <c r="I44" s="166"/>
      <c r="J44" s="166"/>
    </row>
    <row r="45" spans="1:206" s="126" customFormat="1" ht="15" customHeight="1">
      <c r="A45" s="164" t="s">
        <v>323</v>
      </c>
      <c r="B45" s="1"/>
      <c r="C45" s="1"/>
      <c r="D45" s="1"/>
      <c r="E45" s="165"/>
      <c r="F45" s="1" t="s">
        <v>756</v>
      </c>
      <c r="G45" s="161"/>
      <c r="H45" s="161"/>
    </row>
    <row r="46" spans="1:206" s="126" customFormat="1" ht="15" customHeight="1">
      <c r="A46" s="1" t="s">
        <v>325</v>
      </c>
      <c r="B46" s="1"/>
      <c r="C46" s="1"/>
      <c r="D46" s="1"/>
      <c r="E46" s="165"/>
      <c r="F46" s="1" t="s">
        <v>326</v>
      </c>
      <c r="G46" s="161"/>
      <c r="H46" s="161"/>
    </row>
    <row r="47" spans="1:206" s="126" customFormat="1" ht="15" customHeight="1">
      <c r="A47" s="1" t="s">
        <v>327</v>
      </c>
      <c r="B47" s="1"/>
      <c r="C47" s="1"/>
      <c r="D47" s="165"/>
      <c r="E47" s="165"/>
      <c r="F47" s="1" t="s">
        <v>327</v>
      </c>
      <c r="G47" s="161"/>
      <c r="H47" s="161"/>
    </row>
    <row r="48" spans="1:206" s="126" customFormat="1" ht="15" customHeight="1">
      <c r="A48" s="1"/>
      <c r="B48" s="1"/>
      <c r="C48" s="1"/>
      <c r="D48" s="165"/>
      <c r="E48" s="165"/>
      <c r="F48" s="1"/>
      <c r="G48" s="161"/>
      <c r="H48" s="161"/>
      <c r="I48" s="1"/>
      <c r="J48" s="1"/>
    </row>
    <row r="49" spans="1:12" s="126" customFormat="1" ht="15" customHeight="1">
      <c r="A49" s="163" t="s">
        <v>328</v>
      </c>
      <c r="B49" s="43"/>
      <c r="C49" s="1"/>
      <c r="D49" s="1"/>
      <c r="E49" s="1"/>
      <c r="F49" s="163" t="s">
        <v>328</v>
      </c>
      <c r="G49" s="161"/>
      <c r="H49" s="161"/>
      <c r="I49" s="1"/>
      <c r="J49" s="1"/>
    </row>
    <row r="50" spans="1:12" s="126" customFormat="1" ht="15" customHeight="1">
      <c r="A50" s="1" t="s">
        <v>329</v>
      </c>
      <c r="B50" s="1" t="s">
        <v>330</v>
      </c>
      <c r="C50" s="1"/>
      <c r="D50" s="1"/>
      <c r="E50" s="1"/>
      <c r="F50" s="1" t="s">
        <v>331</v>
      </c>
      <c r="G50" s="1" t="s">
        <v>332</v>
      </c>
      <c r="H50" s="1"/>
      <c r="I50" s="1"/>
      <c r="J50" s="1"/>
    </row>
    <row r="51" spans="1:12" s="126" customFormat="1" ht="15" customHeight="1">
      <c r="A51" s="1" t="s">
        <v>333</v>
      </c>
      <c r="B51" s="1" t="s">
        <v>334</v>
      </c>
      <c r="C51" s="1"/>
      <c r="D51" s="1"/>
      <c r="E51" s="1"/>
      <c r="F51" s="1" t="s">
        <v>335</v>
      </c>
      <c r="G51" s="1" t="s">
        <v>336</v>
      </c>
      <c r="H51" s="161"/>
      <c r="I51" s="1"/>
      <c r="J51" s="1"/>
    </row>
    <row r="52" spans="1:12" s="126" customFormat="1" ht="15" customHeight="1">
      <c r="A52" s="1" t="s">
        <v>337</v>
      </c>
      <c r="B52" s="1" t="s">
        <v>338</v>
      </c>
      <c r="C52" s="1"/>
      <c r="D52" s="1"/>
      <c r="E52" s="1"/>
      <c r="F52" s="1" t="s">
        <v>777</v>
      </c>
      <c r="G52" s="1" t="s">
        <v>776</v>
      </c>
      <c r="H52" s="166"/>
      <c r="I52" s="1"/>
      <c r="J52" s="1"/>
    </row>
    <row r="53" spans="1:12" s="126" customFormat="1" ht="15" customHeight="1">
      <c r="C53" s="1"/>
      <c r="D53" s="1"/>
      <c r="E53" s="1"/>
      <c r="H53" s="166"/>
      <c r="I53" s="1"/>
      <c r="J53" s="1"/>
    </row>
    <row r="54" spans="1:12" s="126" customFormat="1" ht="15" customHeight="1">
      <c r="A54" s="163" t="s">
        <v>339</v>
      </c>
      <c r="B54" s="168" t="s">
        <v>115</v>
      </c>
      <c r="C54" s="1"/>
      <c r="D54" s="1"/>
      <c r="E54" s="1"/>
      <c r="F54" s="163" t="s">
        <v>339</v>
      </c>
      <c r="G54" s="168" t="s">
        <v>115</v>
      </c>
      <c r="H54" s="167"/>
      <c r="I54" s="1"/>
      <c r="J54" s="1"/>
    </row>
    <row r="55" spans="1:12" s="126" customFormat="1" ht="15" customHeight="1">
      <c r="A55" s="169" t="s">
        <v>340</v>
      </c>
      <c r="B55" s="1"/>
      <c r="C55" s="1"/>
      <c r="D55" s="1"/>
      <c r="E55" s="1"/>
      <c r="F55" s="1" t="s">
        <v>341</v>
      </c>
      <c r="G55" s="1"/>
      <c r="H55" s="167"/>
      <c r="I55" s="1"/>
      <c r="J55" s="1"/>
    </row>
    <row r="56" spans="1:12" s="126" customFormat="1" ht="15" customHeight="1">
      <c r="A56" s="169" t="s">
        <v>342</v>
      </c>
      <c r="B56" s="168"/>
      <c r="C56" s="1"/>
      <c r="D56" s="1"/>
      <c r="E56" s="1"/>
      <c r="F56" s="1" t="s">
        <v>343</v>
      </c>
      <c r="G56" s="1"/>
      <c r="H56" s="167"/>
      <c r="I56" s="1"/>
      <c r="J56" s="1"/>
    </row>
    <row r="57" spans="1:12" s="126" customFormat="1" ht="15" customHeight="1">
      <c r="A57" s="169" t="s">
        <v>344</v>
      </c>
      <c r="B57" s="168"/>
      <c r="C57" s="1"/>
      <c r="D57" s="1"/>
      <c r="E57" s="1"/>
      <c r="G57" s="167"/>
      <c r="H57" s="1"/>
      <c r="I57" s="1"/>
      <c r="J57" s="1"/>
    </row>
    <row r="58" spans="1:12" s="126" customFormat="1" ht="15" customHeight="1">
      <c r="A58" s="169"/>
      <c r="B58" s="168"/>
      <c r="C58" s="1"/>
      <c r="D58" s="1"/>
      <c r="E58" s="1"/>
      <c r="G58" s="167"/>
      <c r="H58" s="1"/>
    </row>
    <row r="59" spans="1:12" s="126" customFormat="1" ht="15" customHeight="1">
      <c r="A59" s="163" t="s">
        <v>345</v>
      </c>
      <c r="B59" s="168" t="s">
        <v>127</v>
      </c>
      <c r="C59" s="1"/>
      <c r="D59" s="1"/>
      <c r="E59" s="1"/>
      <c r="F59" s="163" t="s">
        <v>345</v>
      </c>
      <c r="G59" s="168" t="s">
        <v>127</v>
      </c>
      <c r="H59" s="1"/>
    </row>
    <row r="60" spans="1:12" s="126" customFormat="1" ht="15" customHeight="1">
      <c r="A60" s="169" t="s">
        <v>346</v>
      </c>
      <c r="B60" s="1"/>
      <c r="C60" s="1"/>
      <c r="D60" s="1"/>
      <c r="E60" s="1"/>
      <c r="F60" s="169" t="s">
        <v>347</v>
      </c>
      <c r="G60" s="1"/>
      <c r="H60" s="1"/>
    </row>
    <row r="61" spans="1:12" s="126" customFormat="1" ht="15" customHeight="1">
      <c r="A61" s="1" t="s">
        <v>348</v>
      </c>
      <c r="B61" s="1"/>
      <c r="C61" s="1"/>
      <c r="D61" s="1"/>
      <c r="E61" s="1"/>
      <c r="H61" s="1"/>
    </row>
    <row r="62" spans="1:12" s="126" customFormat="1" ht="15" customHeight="1">
      <c r="A62" s="169" t="s">
        <v>349</v>
      </c>
      <c r="B62" s="1"/>
      <c r="C62" s="1"/>
      <c r="D62" s="1"/>
      <c r="E62" s="1"/>
      <c r="G62" s="167"/>
      <c r="H62" s="1"/>
    </row>
    <row r="63" spans="1:12" s="126" customFormat="1" ht="15" customHeight="1">
      <c r="C63" s="1"/>
      <c r="D63" s="1"/>
      <c r="E63" s="1"/>
      <c r="G63" s="167"/>
      <c r="H63" s="1"/>
    </row>
    <row r="64" spans="1:12" s="126" customFormat="1" ht="15" customHeight="1">
      <c r="C64" s="1"/>
      <c r="D64" s="1"/>
      <c r="E64" s="1"/>
      <c r="F64" s="163" t="s">
        <v>350</v>
      </c>
      <c r="G64" s="168" t="s">
        <v>164</v>
      </c>
      <c r="H64" s="1"/>
      <c r="I64" s="1"/>
      <c r="J64" s="1"/>
      <c r="K64" s="1"/>
      <c r="L64" s="1"/>
    </row>
    <row r="65" spans="1:16" s="126" customFormat="1" ht="15" customHeight="1">
      <c r="C65" s="1"/>
      <c r="D65" s="1"/>
      <c r="E65" s="1"/>
      <c r="F65" s="1" t="s">
        <v>351</v>
      </c>
      <c r="G65" s="1" t="s">
        <v>352</v>
      </c>
      <c r="H65" s="1"/>
      <c r="I65" s="1"/>
      <c r="J65" s="1"/>
      <c r="K65" s="1"/>
      <c r="L65" s="1"/>
    </row>
    <row r="66" spans="1:16" s="126" customFormat="1" ht="15" customHeight="1">
      <c r="F66" s="1" t="s">
        <v>353</v>
      </c>
      <c r="G66" s="1" t="s">
        <v>354</v>
      </c>
      <c r="I66" s="1"/>
      <c r="J66" s="1"/>
      <c r="K66" s="1"/>
      <c r="L66" s="1"/>
    </row>
    <row r="67" spans="1:16" s="126" customFormat="1" ht="15" customHeight="1">
      <c r="H67" s="167"/>
    </row>
    <row r="68" spans="1:16" s="126" customFormat="1" ht="15" customHeight="1">
      <c r="H68" s="167"/>
    </row>
    <row r="69" spans="1:16" s="126" customFormat="1" ht="15" customHeight="1">
      <c r="H69" s="167"/>
    </row>
    <row r="70" spans="1:16" s="126" customFormat="1" ht="15" customHeight="1">
      <c r="G70" s="167"/>
      <c r="H70" s="167"/>
      <c r="O70" s="9"/>
      <c r="P70" s="9"/>
    </row>
    <row r="71" spans="1:16" ht="15" customHeight="1">
      <c r="O71" s="9"/>
      <c r="P71" s="9"/>
    </row>
    <row r="73" spans="1:16" ht="15" customHeight="1">
      <c r="A73" s="126"/>
      <c r="B73" s="126"/>
      <c r="C73" s="126"/>
      <c r="D73" s="126"/>
      <c r="E73" s="126"/>
      <c r="F73" s="126"/>
      <c r="G73" s="167"/>
      <c r="H73" s="167"/>
      <c r="I73" s="126"/>
      <c r="J73" s="126"/>
      <c r="K73" s="126"/>
      <c r="L73" s="126"/>
    </row>
    <row r="74" spans="1:16" ht="15" customHeight="1">
      <c r="A74" s="126"/>
      <c r="B74" s="126"/>
      <c r="C74" s="126"/>
      <c r="D74" s="126"/>
      <c r="E74" s="126"/>
      <c r="F74" s="126"/>
      <c r="G74" s="167"/>
      <c r="H74" s="167"/>
      <c r="I74" s="126"/>
      <c r="J74" s="126"/>
      <c r="K74" s="126"/>
      <c r="L74" s="126"/>
    </row>
    <row r="75" spans="1:16" ht="15" customHeight="1">
      <c r="A75" s="126"/>
      <c r="B75" s="126"/>
      <c r="C75" s="126"/>
      <c r="D75" s="126"/>
      <c r="E75" s="126"/>
      <c r="F75" s="126"/>
      <c r="G75" s="167"/>
      <c r="H75" s="167"/>
      <c r="I75" s="126"/>
      <c r="J75" s="126"/>
      <c r="K75" s="126"/>
      <c r="L75" s="126"/>
    </row>
    <row r="76" spans="1:16" ht="15" customHeight="1">
      <c r="A76" s="126"/>
      <c r="B76" s="126"/>
      <c r="C76" s="126"/>
      <c r="D76" s="126"/>
      <c r="E76" s="126"/>
      <c r="F76" s="126"/>
      <c r="G76" s="167"/>
      <c r="H76" s="167"/>
      <c r="I76" s="126"/>
      <c r="J76" s="126"/>
      <c r="K76" s="126"/>
      <c r="L76" s="126"/>
    </row>
    <row r="77" spans="1:16" ht="15" customHeight="1">
      <c r="A77" s="126"/>
      <c r="B77" s="126"/>
      <c r="C77" s="126"/>
      <c r="D77" s="126"/>
      <c r="E77" s="126"/>
      <c r="F77" s="126"/>
      <c r="G77" s="167"/>
      <c r="H77" s="167"/>
      <c r="I77" s="126"/>
      <c r="J77" s="126"/>
      <c r="K77" s="126"/>
      <c r="L77" s="126"/>
    </row>
    <row r="78" spans="1:16" ht="15" customHeight="1">
      <c r="A78" s="126"/>
      <c r="B78" s="126"/>
      <c r="C78" s="126"/>
      <c r="D78" s="126"/>
      <c r="E78" s="126"/>
      <c r="F78" s="126"/>
      <c r="G78" s="167"/>
      <c r="H78" s="167"/>
      <c r="I78" s="126"/>
      <c r="J78" s="126"/>
      <c r="K78" s="126"/>
      <c r="L78" s="126"/>
    </row>
    <row r="79" spans="1:16" ht="15" customHeight="1">
      <c r="A79" s="126"/>
      <c r="B79" s="126"/>
      <c r="C79" s="126"/>
      <c r="D79" s="126"/>
      <c r="E79" s="126"/>
      <c r="F79" s="126"/>
      <c r="G79" s="167"/>
      <c r="H79" s="167"/>
      <c r="I79" s="126"/>
      <c r="J79" s="126"/>
      <c r="K79" s="126"/>
      <c r="L79" s="126"/>
    </row>
  </sheetData>
  <mergeCells count="18">
    <mergeCell ref="C1:J1"/>
    <mergeCell ref="A3:H3"/>
    <mergeCell ref="A5:A8"/>
    <mergeCell ref="D5:E5"/>
    <mergeCell ref="D8:E8"/>
    <mergeCell ref="F11:G11"/>
    <mergeCell ref="A12:A13"/>
    <mergeCell ref="B12:C13"/>
    <mergeCell ref="F12:G13"/>
    <mergeCell ref="D6:E6"/>
    <mergeCell ref="D7:E7"/>
    <mergeCell ref="A14:A22"/>
    <mergeCell ref="A40:H41"/>
    <mergeCell ref="F25:G25"/>
    <mergeCell ref="A26:A27"/>
    <mergeCell ref="B26:C27"/>
    <mergeCell ref="F26:G27"/>
    <mergeCell ref="A28:A36"/>
  </mergeCells>
  <hyperlinks>
    <hyperlink ref="A2" location="MENU!A1" display="BACK TO MENU" xr:uid="{A21C42E4-8FB3-45EF-B881-385523B2B021}"/>
    <hyperlink ref="A47" r:id="rId1" display="http://www.tslines.com/" xr:uid="{11671500-43AE-4AB1-8551-1392F5ADF36A}"/>
    <hyperlink ref="F47" r:id="rId2" display="http://www.tslines.com/" xr:uid="{501D5E9C-51A8-4D14-AF52-18F6F195D81C}"/>
    <hyperlink ref="G59" r:id="rId3" xr:uid="{DDBABB3E-DFC9-4EAD-AF7B-8C37CB66977C}"/>
    <hyperlink ref="G64" r:id="rId4" xr:uid="{B8DD28EF-81D6-48EE-87E3-93E24A3C5069}"/>
    <hyperlink ref="B59" r:id="rId5" xr:uid="{26648E33-E9B2-4996-A374-C5C376BA0A20}"/>
    <hyperlink ref="G54" r:id="rId6" display="mailto:cus.tslhph@tslines.com.vn" xr:uid="{DCDCA54D-84F9-4C27-9728-049A21BAC57B}"/>
    <hyperlink ref="B54" r:id="rId7" display="mailto:cus.tslhph@tslines.com.vn" xr:uid="{33E780FD-2D08-4CC9-893B-783AED95FB85}"/>
  </hyperlinks>
  <pageMargins left="0.7" right="0.7" top="0.75" bottom="0.75" header="0.3" footer="0.3"/>
  <pageSetup paperSize="9" orientation="portrait" r:id="rId8"/>
  <drawing r:id="rId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DCB0-8C80-48D2-9955-D5C236461BF9}">
  <sheetPr>
    <tabColor rgb="FFFF0000"/>
  </sheetPr>
  <dimension ref="A1:GX78"/>
  <sheetViews>
    <sheetView workbookViewId="0"/>
  </sheetViews>
  <sheetFormatPr defaultColWidth="12.42578125" defaultRowHeight="15" customHeight="1"/>
  <cols>
    <col min="1" max="1" width="21.42578125" style="1" customWidth="1"/>
    <col min="2" max="2" width="25.85546875" style="1" customWidth="1"/>
    <col min="3" max="3" width="9.85546875" style="1" bestFit="1" customWidth="1"/>
    <col min="4" max="4" width="21.42578125" style="1" customWidth="1"/>
    <col min="5" max="5" width="19.85546875" style="1" customWidth="1"/>
    <col min="6" max="6" width="22.140625" style="1" customWidth="1"/>
    <col min="7" max="7" width="12.42578125" style="1"/>
    <col min="8" max="8" width="16" style="1" bestFit="1" customWidth="1"/>
    <col min="9" max="9" width="17" style="1" customWidth="1"/>
    <col min="10" max="10" width="19.28515625" style="1" bestFit="1" customWidth="1"/>
    <col min="11" max="13" width="16.42578125" style="1" bestFit="1" customWidth="1"/>
    <col min="14" max="16384" width="12.42578125" style="1"/>
  </cols>
  <sheetData>
    <row r="1" spans="1:206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</row>
    <row r="2" spans="1:206" s="14" customFormat="1" ht="15" customHeight="1" thickTop="1">
      <c r="A2" s="55" t="s">
        <v>42</v>
      </c>
      <c r="B2" s="1"/>
      <c r="C2" s="1"/>
      <c r="D2" s="1"/>
      <c r="E2" s="1"/>
      <c r="F2" s="1"/>
      <c r="G2" s="126"/>
      <c r="H2" s="52"/>
      <c r="I2" s="52"/>
    </row>
    <row r="3" spans="1:206" s="173" customFormat="1" ht="20.25">
      <c r="A3" s="357" t="s">
        <v>627</v>
      </c>
      <c r="B3" s="357"/>
      <c r="C3" s="357"/>
      <c r="D3" s="357"/>
      <c r="E3" s="357"/>
      <c r="F3" s="357"/>
      <c r="G3" s="357"/>
      <c r="H3" s="357"/>
      <c r="I3" s="196"/>
    </row>
    <row r="4" spans="1:206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M4" s="127"/>
      <c r="N4" s="127"/>
      <c r="O4" s="174"/>
      <c r="P4" s="174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</row>
    <row r="5" spans="1:206" ht="14.25" customHeight="1">
      <c r="A5" s="358" t="s">
        <v>67</v>
      </c>
      <c r="B5" s="56" t="s">
        <v>45</v>
      </c>
      <c r="C5" s="57" t="s">
        <v>46</v>
      </c>
      <c r="D5" s="339" t="s">
        <v>628</v>
      </c>
      <c r="E5" s="340"/>
      <c r="F5" s="57" t="s">
        <v>629</v>
      </c>
      <c r="G5" s="57" t="s">
        <v>70</v>
      </c>
      <c r="H5" s="58" t="s">
        <v>71</v>
      </c>
    </row>
    <row r="6" spans="1:206" ht="14.25" customHeight="1">
      <c r="A6" s="359"/>
      <c r="B6" s="59" t="s">
        <v>630</v>
      </c>
      <c r="C6" s="60" t="s">
        <v>51</v>
      </c>
      <c r="D6" s="348" t="s">
        <v>72</v>
      </c>
      <c r="E6" s="349"/>
      <c r="F6" s="61" t="s">
        <v>74</v>
      </c>
      <c r="G6" s="61" t="s">
        <v>74</v>
      </c>
      <c r="H6" s="62" t="s">
        <v>75</v>
      </c>
    </row>
    <row r="7" spans="1:206" ht="14.25" customHeight="1" thickBot="1">
      <c r="A7" s="360"/>
      <c r="B7" s="63" t="s">
        <v>631</v>
      </c>
      <c r="C7" s="64" t="s">
        <v>62</v>
      </c>
      <c r="D7" s="341" t="s">
        <v>74</v>
      </c>
      <c r="E7" s="342"/>
      <c r="F7" s="64" t="s">
        <v>80</v>
      </c>
      <c r="G7" s="64" t="s">
        <v>76</v>
      </c>
      <c r="H7" s="65" t="s">
        <v>76</v>
      </c>
    </row>
    <row r="8" spans="1:206" s="173" customFormat="1" ht="15" customHeight="1">
      <c r="A8" s="233"/>
      <c r="B8" s="234"/>
      <c r="C8" s="234"/>
      <c r="D8" s="234"/>
      <c r="E8" s="234"/>
      <c r="F8" s="234"/>
      <c r="G8" s="234"/>
      <c r="H8" s="197"/>
      <c r="I8" s="196"/>
    </row>
    <row r="9" spans="1:206" s="126" customFormat="1" ht="15" customHeight="1" thickBot="1">
      <c r="A9" s="199" t="s">
        <v>356</v>
      </c>
      <c r="B9" s="200" t="s">
        <v>632</v>
      </c>
      <c r="C9" s="225"/>
      <c r="D9" s="225"/>
      <c r="E9" s="202"/>
      <c r="K9" s="14"/>
      <c r="L9" s="14"/>
      <c r="M9" s="14"/>
      <c r="N9" s="173"/>
      <c r="O9" s="173"/>
    </row>
    <row r="10" spans="1:206" s="126" customFormat="1" ht="15" customHeight="1">
      <c r="A10" s="129" t="s">
        <v>274</v>
      </c>
      <c r="B10" s="130" t="s">
        <v>275</v>
      </c>
      <c r="C10" s="131" t="s">
        <v>276</v>
      </c>
      <c r="D10" s="132" t="s">
        <v>277</v>
      </c>
      <c r="E10" s="152" t="s">
        <v>279</v>
      </c>
      <c r="F10" s="374"/>
      <c r="G10" s="375"/>
      <c r="H10" s="186" t="s">
        <v>279</v>
      </c>
      <c r="I10" s="247" t="s">
        <v>633</v>
      </c>
      <c r="J10" s="247" t="s">
        <v>634</v>
      </c>
      <c r="K10" s="247" t="s">
        <v>635</v>
      </c>
      <c r="L10" s="247" t="s">
        <v>636</v>
      </c>
      <c r="M10" s="248" t="s">
        <v>637</v>
      </c>
      <c r="N10" s="173"/>
      <c r="O10" s="173"/>
    </row>
    <row r="11" spans="1:206" s="126" customFormat="1" ht="15" customHeight="1">
      <c r="A11" s="368" t="s">
        <v>282</v>
      </c>
      <c r="B11" s="370"/>
      <c r="C11" s="371"/>
      <c r="D11" s="135" t="s">
        <v>283</v>
      </c>
      <c r="E11" s="138" t="s">
        <v>284</v>
      </c>
      <c r="F11" s="376" t="s">
        <v>360</v>
      </c>
      <c r="G11" s="377"/>
      <c r="H11" s="213" t="s">
        <v>361</v>
      </c>
      <c r="I11" s="189" t="s">
        <v>638</v>
      </c>
      <c r="J11" s="189" t="s">
        <v>639</v>
      </c>
      <c r="K11" s="189" t="s">
        <v>639</v>
      </c>
      <c r="L11" s="189" t="s">
        <v>639</v>
      </c>
      <c r="M11" s="190" t="s">
        <v>640</v>
      </c>
      <c r="N11" s="173"/>
      <c r="O11" s="173"/>
    </row>
    <row r="12" spans="1:206" s="126" customFormat="1" ht="15" customHeight="1">
      <c r="A12" s="369"/>
      <c r="B12" s="372"/>
      <c r="C12" s="373"/>
      <c r="D12" s="139" t="s">
        <v>287</v>
      </c>
      <c r="E12" s="208" t="s">
        <v>289</v>
      </c>
      <c r="F12" s="378"/>
      <c r="G12" s="379"/>
      <c r="H12" s="188" t="s">
        <v>289</v>
      </c>
      <c r="I12" s="189" t="s">
        <v>641</v>
      </c>
      <c r="J12" s="189" t="s">
        <v>642</v>
      </c>
      <c r="K12" s="189" t="s">
        <v>643</v>
      </c>
      <c r="L12" s="189" t="s">
        <v>644</v>
      </c>
      <c r="M12" s="190" t="s">
        <v>645</v>
      </c>
      <c r="N12" s="173"/>
      <c r="O12" s="173"/>
    </row>
    <row r="13" spans="1:206" s="126" customFormat="1" ht="15" customHeight="1">
      <c r="A13" s="364" t="s">
        <v>630</v>
      </c>
      <c r="B13" s="276" t="s">
        <v>646</v>
      </c>
      <c r="C13" s="277" t="s">
        <v>647</v>
      </c>
      <c r="D13" s="141">
        <v>45628</v>
      </c>
      <c r="E13" s="142">
        <f t="shared" ref="E13:E20" si="0">D13+2</f>
        <v>45630</v>
      </c>
      <c r="F13" s="272" t="s">
        <v>297</v>
      </c>
      <c r="G13" s="185"/>
      <c r="H13" s="270">
        <v>45641</v>
      </c>
      <c r="I13" s="143">
        <f>H13+13</f>
        <v>45654</v>
      </c>
      <c r="J13" s="143">
        <f>H13+16</f>
        <v>45657</v>
      </c>
      <c r="K13" s="143">
        <f>H13+18</f>
        <v>45659</v>
      </c>
      <c r="L13" s="143">
        <f>H13+22</f>
        <v>45663</v>
      </c>
      <c r="M13" s="142">
        <f>H13+23</f>
        <v>45664</v>
      </c>
      <c r="N13" s="173"/>
      <c r="O13" s="173"/>
    </row>
    <row r="14" spans="1:206" s="126" customFormat="1" ht="15" customHeight="1">
      <c r="A14" s="365"/>
      <c r="B14" s="270" t="s">
        <v>566</v>
      </c>
      <c r="C14" s="142" t="s">
        <v>648</v>
      </c>
      <c r="D14" s="141">
        <v>45635</v>
      </c>
      <c r="E14" s="142">
        <f t="shared" si="0"/>
        <v>45637</v>
      </c>
      <c r="F14" s="272" t="s">
        <v>297</v>
      </c>
      <c r="G14" s="185"/>
      <c r="H14" s="270">
        <f t="shared" ref="H14:H17" si="1">H13+7</f>
        <v>45648</v>
      </c>
      <c r="I14" s="143">
        <f>H14+13</f>
        <v>45661</v>
      </c>
      <c r="J14" s="143">
        <f>H14+16</f>
        <v>45664</v>
      </c>
      <c r="K14" s="143">
        <f>H14+18</f>
        <v>45666</v>
      </c>
      <c r="L14" s="143">
        <f>H14+22</f>
        <v>45670</v>
      </c>
      <c r="M14" s="142">
        <f>H14+23</f>
        <v>45671</v>
      </c>
      <c r="N14" s="173"/>
      <c r="O14" s="173"/>
    </row>
    <row r="15" spans="1:206" s="126" customFormat="1" ht="15" customHeight="1">
      <c r="A15" s="365"/>
      <c r="B15" s="272" t="s">
        <v>303</v>
      </c>
      <c r="C15" s="185" t="s">
        <v>649</v>
      </c>
      <c r="D15" s="141">
        <f t="shared" ref="D15:D18" si="2">D14+7</f>
        <v>45642</v>
      </c>
      <c r="E15" s="142">
        <f t="shared" si="0"/>
        <v>45644</v>
      </c>
      <c r="F15" s="272" t="s">
        <v>297</v>
      </c>
      <c r="G15" s="185"/>
      <c r="H15" s="270">
        <f t="shared" si="1"/>
        <v>45655</v>
      </c>
      <c r="I15" s="143">
        <f>H15+13</f>
        <v>45668</v>
      </c>
      <c r="J15" s="143">
        <f>H15+16</f>
        <v>45671</v>
      </c>
      <c r="K15" s="143">
        <f>H15+18</f>
        <v>45673</v>
      </c>
      <c r="L15" s="143">
        <f>H15+22</f>
        <v>45677</v>
      </c>
      <c r="M15" s="142">
        <f>H15+23</f>
        <v>45678</v>
      </c>
      <c r="N15" s="173"/>
      <c r="O15" s="173"/>
    </row>
    <row r="16" spans="1:206" s="126" customFormat="1" ht="15" customHeight="1">
      <c r="A16" s="365"/>
      <c r="B16" s="272" t="s">
        <v>378</v>
      </c>
      <c r="C16" s="185" t="s">
        <v>650</v>
      </c>
      <c r="D16" s="141">
        <f t="shared" si="2"/>
        <v>45649</v>
      </c>
      <c r="E16" s="142">
        <f t="shared" si="0"/>
        <v>45651</v>
      </c>
      <c r="F16" s="272" t="s">
        <v>297</v>
      </c>
      <c r="G16" s="185"/>
      <c r="H16" s="270">
        <f t="shared" si="1"/>
        <v>45662</v>
      </c>
      <c r="I16" s="143">
        <f>H16+13</f>
        <v>45675</v>
      </c>
      <c r="J16" s="143">
        <f>H16+16</f>
        <v>45678</v>
      </c>
      <c r="K16" s="143">
        <f>H16+18</f>
        <v>45680</v>
      </c>
      <c r="L16" s="143">
        <f>H16+22</f>
        <v>45684</v>
      </c>
      <c r="M16" s="142">
        <f>H16+23</f>
        <v>45685</v>
      </c>
      <c r="N16" s="173"/>
      <c r="O16" s="173"/>
    </row>
    <row r="17" spans="1:15" s="126" customFormat="1" ht="15" customHeight="1">
      <c r="A17" s="365"/>
      <c r="B17" s="272" t="s">
        <v>566</v>
      </c>
      <c r="C17" s="185" t="s">
        <v>651</v>
      </c>
      <c r="D17" s="141">
        <f t="shared" si="2"/>
        <v>45656</v>
      </c>
      <c r="E17" s="142">
        <f t="shared" si="0"/>
        <v>45658</v>
      </c>
      <c r="F17" s="272" t="s">
        <v>297</v>
      </c>
      <c r="G17" s="185"/>
      <c r="H17" s="270">
        <f t="shared" si="1"/>
        <v>45669</v>
      </c>
      <c r="I17" s="143">
        <f>H17+13</f>
        <v>45682</v>
      </c>
      <c r="J17" s="143">
        <f>H17+16</f>
        <v>45685</v>
      </c>
      <c r="K17" s="143">
        <f>H17+18</f>
        <v>45687</v>
      </c>
      <c r="L17" s="143">
        <f>H17+22</f>
        <v>45691</v>
      </c>
      <c r="M17" s="142">
        <f>H17+23</f>
        <v>45692</v>
      </c>
      <c r="N17" s="173"/>
      <c r="O17" s="173"/>
    </row>
    <row r="18" spans="1:15" s="126" customFormat="1" ht="15" customHeight="1">
      <c r="A18" s="365"/>
      <c r="B18" s="272" t="s">
        <v>303</v>
      </c>
      <c r="C18" s="185" t="s">
        <v>647</v>
      </c>
      <c r="D18" s="141">
        <f t="shared" si="2"/>
        <v>45663</v>
      </c>
      <c r="E18" s="142">
        <f t="shared" si="0"/>
        <v>45665</v>
      </c>
      <c r="F18" s="272" t="s">
        <v>297</v>
      </c>
      <c r="G18" s="185"/>
      <c r="H18" s="270">
        <f t="shared" ref="H18:H20" si="3">H17+7</f>
        <v>45676</v>
      </c>
      <c r="I18" s="143">
        <f t="shared" ref="I18:I19" si="4">H18+13</f>
        <v>45689</v>
      </c>
      <c r="J18" s="143">
        <f t="shared" ref="J18:J20" si="5">H18+16</f>
        <v>45692</v>
      </c>
      <c r="K18" s="143">
        <f t="shared" ref="K18:K20" si="6">H18+18</f>
        <v>45694</v>
      </c>
      <c r="L18" s="143">
        <f t="shared" ref="L18:L20" si="7">H18+22</f>
        <v>45698</v>
      </c>
      <c r="M18" s="142">
        <f t="shared" ref="M18:M20" si="8">H18+23</f>
        <v>45699</v>
      </c>
      <c r="N18" s="173"/>
      <c r="O18" s="173"/>
    </row>
    <row r="19" spans="1:15" s="126" customFormat="1" ht="15" customHeight="1">
      <c r="A19" s="365"/>
      <c r="B19" s="272" t="s">
        <v>378</v>
      </c>
      <c r="C19" s="185" t="s">
        <v>652</v>
      </c>
      <c r="D19" s="141" t="s">
        <v>653</v>
      </c>
      <c r="E19" s="142"/>
      <c r="F19" s="272" t="s">
        <v>297</v>
      </c>
      <c r="G19" s="185"/>
      <c r="H19" s="270">
        <f t="shared" si="3"/>
        <v>45683</v>
      </c>
      <c r="I19" s="143">
        <f t="shared" si="4"/>
        <v>45696</v>
      </c>
      <c r="J19" s="143">
        <f t="shared" si="5"/>
        <v>45699</v>
      </c>
      <c r="K19" s="143">
        <f t="shared" si="6"/>
        <v>45701</v>
      </c>
      <c r="L19" s="143">
        <f t="shared" si="7"/>
        <v>45705</v>
      </c>
      <c r="M19" s="142">
        <f t="shared" si="8"/>
        <v>45706</v>
      </c>
      <c r="N19" s="173"/>
      <c r="O19" s="173"/>
    </row>
    <row r="20" spans="1:15" s="126" customFormat="1" ht="15" customHeight="1">
      <c r="A20" s="365"/>
      <c r="B20" s="272" t="s">
        <v>566</v>
      </c>
      <c r="C20" s="185" t="s">
        <v>652</v>
      </c>
      <c r="D20" s="141">
        <v>45677</v>
      </c>
      <c r="E20" s="142">
        <f t="shared" si="0"/>
        <v>45679</v>
      </c>
      <c r="F20" s="272" t="s">
        <v>297</v>
      </c>
      <c r="G20" s="185"/>
      <c r="H20" s="270">
        <f t="shared" si="3"/>
        <v>45690</v>
      </c>
      <c r="I20" s="143">
        <f>H20+13</f>
        <v>45703</v>
      </c>
      <c r="J20" s="143">
        <f t="shared" si="5"/>
        <v>45706</v>
      </c>
      <c r="K20" s="143">
        <f t="shared" si="6"/>
        <v>45708</v>
      </c>
      <c r="L20" s="143">
        <f t="shared" si="7"/>
        <v>45712</v>
      </c>
      <c r="M20" s="142">
        <f t="shared" si="8"/>
        <v>45713</v>
      </c>
      <c r="N20" s="173"/>
      <c r="O20" s="173"/>
    </row>
    <row r="21" spans="1:15" s="126" customFormat="1" ht="15" customHeight="1" thickBot="1">
      <c r="A21" s="366"/>
      <c r="B21" s="271" t="s">
        <v>303</v>
      </c>
      <c r="C21" s="147" t="s">
        <v>652</v>
      </c>
      <c r="D21" s="146">
        <f t="shared" ref="D21" si="9">D20+7</f>
        <v>45684</v>
      </c>
      <c r="E21" s="147">
        <f>D21+2</f>
        <v>45686</v>
      </c>
      <c r="F21" s="271" t="s">
        <v>297</v>
      </c>
      <c r="G21" s="147"/>
      <c r="H21" s="271">
        <f>H20+7</f>
        <v>45697</v>
      </c>
      <c r="I21" s="148">
        <f>H21+13</f>
        <v>45710</v>
      </c>
      <c r="J21" s="148">
        <f>H21+16</f>
        <v>45713</v>
      </c>
      <c r="K21" s="148">
        <f>H21+18</f>
        <v>45715</v>
      </c>
      <c r="L21" s="148">
        <f>H21+22</f>
        <v>45719</v>
      </c>
      <c r="M21" s="147">
        <f>H21+23</f>
        <v>45720</v>
      </c>
      <c r="N21" s="173"/>
      <c r="O21" s="173"/>
    </row>
    <row r="22" spans="1:15" s="225" customFormat="1" ht="15" customHeight="1" thickBot="1">
      <c r="B22" s="126"/>
      <c r="C22" s="126"/>
      <c r="D22" s="126"/>
      <c r="E22" s="126"/>
      <c r="N22" s="173"/>
      <c r="O22" s="173"/>
    </row>
    <row r="23" spans="1:15" s="126" customFormat="1" ht="15" customHeight="1">
      <c r="A23" s="129" t="s">
        <v>274</v>
      </c>
      <c r="B23" s="130" t="s">
        <v>275</v>
      </c>
      <c r="C23" s="131" t="s">
        <v>276</v>
      </c>
      <c r="D23" s="132" t="s">
        <v>277</v>
      </c>
      <c r="E23" s="152" t="s">
        <v>308</v>
      </c>
      <c r="F23" s="374"/>
      <c r="G23" s="375"/>
      <c r="H23" s="132" t="s">
        <v>308</v>
      </c>
      <c r="I23" s="247" t="s">
        <v>633</v>
      </c>
      <c r="J23" s="247" t="s">
        <v>634</v>
      </c>
      <c r="K23" s="247" t="s">
        <v>635</v>
      </c>
      <c r="L23" s="247" t="s">
        <v>636</v>
      </c>
      <c r="M23" s="248" t="s">
        <v>637</v>
      </c>
      <c r="N23" s="173"/>
      <c r="O23" s="173"/>
    </row>
    <row r="24" spans="1:15" s="126" customFormat="1" ht="15" customHeight="1">
      <c r="A24" s="368" t="s">
        <v>282</v>
      </c>
      <c r="B24" s="370"/>
      <c r="C24" s="371"/>
      <c r="D24" s="135" t="s">
        <v>283</v>
      </c>
      <c r="E24" s="138" t="s">
        <v>300</v>
      </c>
      <c r="F24" s="376" t="s">
        <v>360</v>
      </c>
      <c r="G24" s="377"/>
      <c r="H24" s="194" t="s">
        <v>361</v>
      </c>
      <c r="I24" s="189" t="s">
        <v>638</v>
      </c>
      <c r="J24" s="189" t="s">
        <v>639</v>
      </c>
      <c r="K24" s="189" t="s">
        <v>639</v>
      </c>
      <c r="L24" s="189" t="s">
        <v>639</v>
      </c>
      <c r="M24" s="190" t="s">
        <v>640</v>
      </c>
      <c r="N24" s="173"/>
      <c r="O24" s="173"/>
    </row>
    <row r="25" spans="1:15" s="126" customFormat="1" ht="15" customHeight="1">
      <c r="A25" s="369"/>
      <c r="B25" s="372"/>
      <c r="C25" s="373"/>
      <c r="D25" s="139" t="s">
        <v>63</v>
      </c>
      <c r="E25" s="154" t="s">
        <v>314</v>
      </c>
      <c r="F25" s="378"/>
      <c r="G25" s="379"/>
      <c r="H25" s="195" t="s">
        <v>288</v>
      </c>
      <c r="I25" s="189" t="s">
        <v>641</v>
      </c>
      <c r="J25" s="189" t="s">
        <v>642</v>
      </c>
      <c r="K25" s="189" t="s">
        <v>643</v>
      </c>
      <c r="L25" s="189" t="s">
        <v>644</v>
      </c>
      <c r="M25" s="190" t="s">
        <v>645</v>
      </c>
      <c r="N25" s="173"/>
      <c r="O25" s="173"/>
    </row>
    <row r="26" spans="1:15" s="126" customFormat="1" ht="15" customHeight="1">
      <c r="A26" s="364" t="s">
        <v>631</v>
      </c>
      <c r="B26" s="141" t="s">
        <v>304</v>
      </c>
      <c r="C26" s="142" t="s">
        <v>654</v>
      </c>
      <c r="D26" s="143">
        <v>45629</v>
      </c>
      <c r="E26" s="185">
        <f t="shared" ref="E26:E33" si="10">D26+3</f>
        <v>45632</v>
      </c>
      <c r="F26" s="272" t="s">
        <v>297</v>
      </c>
      <c r="G26" s="185"/>
      <c r="H26" s="270">
        <v>45640</v>
      </c>
      <c r="I26" s="143">
        <f>H26+14</f>
        <v>45654</v>
      </c>
      <c r="J26" s="143">
        <f>H26+17</f>
        <v>45657</v>
      </c>
      <c r="K26" s="143">
        <f>H26+19</f>
        <v>45659</v>
      </c>
      <c r="L26" s="143">
        <f>H26+23</f>
        <v>45663</v>
      </c>
      <c r="M26" s="142">
        <f>H26+24</f>
        <v>45664</v>
      </c>
      <c r="N26" s="173"/>
      <c r="O26" s="173"/>
    </row>
    <row r="27" spans="1:15" s="126" customFormat="1" ht="15" customHeight="1">
      <c r="A27" s="365"/>
      <c r="B27" s="141" t="s">
        <v>655</v>
      </c>
      <c r="C27" s="142" t="s">
        <v>656</v>
      </c>
      <c r="D27" s="143">
        <f t="shared" ref="D27:D34" si="11">D26+7</f>
        <v>45636</v>
      </c>
      <c r="E27" s="185">
        <f t="shared" si="10"/>
        <v>45639</v>
      </c>
      <c r="F27" s="272" t="s">
        <v>297</v>
      </c>
      <c r="G27" s="185"/>
      <c r="H27" s="270">
        <f>H26+7</f>
        <v>45647</v>
      </c>
      <c r="I27" s="143">
        <f t="shared" ref="I27:I33" si="12">H27+14</f>
        <v>45661</v>
      </c>
      <c r="J27" s="143">
        <f t="shared" ref="J27:J33" si="13">H27+17</f>
        <v>45664</v>
      </c>
      <c r="K27" s="143">
        <f t="shared" ref="K27:K33" si="14">H27+19</f>
        <v>45666</v>
      </c>
      <c r="L27" s="143">
        <f t="shared" ref="L27:L33" si="15">H27+23</f>
        <v>45670</v>
      </c>
      <c r="M27" s="142">
        <f t="shared" ref="M27:M33" si="16">H27+24</f>
        <v>45671</v>
      </c>
      <c r="N27" s="173"/>
      <c r="O27" s="173"/>
    </row>
    <row r="28" spans="1:15" s="126" customFormat="1" ht="15" customHeight="1">
      <c r="A28" s="365"/>
      <c r="B28" s="141" t="s">
        <v>304</v>
      </c>
      <c r="C28" s="142" t="s">
        <v>657</v>
      </c>
      <c r="D28" s="143">
        <f t="shared" si="11"/>
        <v>45643</v>
      </c>
      <c r="E28" s="185">
        <f t="shared" si="10"/>
        <v>45646</v>
      </c>
      <c r="F28" s="272" t="s">
        <v>297</v>
      </c>
      <c r="G28" s="185"/>
      <c r="H28" s="270">
        <f t="shared" ref="H28:H33" si="17">H27+7</f>
        <v>45654</v>
      </c>
      <c r="I28" s="143">
        <f t="shared" si="12"/>
        <v>45668</v>
      </c>
      <c r="J28" s="143">
        <f t="shared" si="13"/>
        <v>45671</v>
      </c>
      <c r="K28" s="143">
        <f t="shared" si="14"/>
        <v>45673</v>
      </c>
      <c r="L28" s="143">
        <f t="shared" si="15"/>
        <v>45677</v>
      </c>
      <c r="M28" s="142">
        <f t="shared" si="16"/>
        <v>45678</v>
      </c>
      <c r="N28" s="173"/>
      <c r="O28" s="173"/>
    </row>
    <row r="29" spans="1:15" s="126" customFormat="1" ht="15" customHeight="1">
      <c r="A29" s="365"/>
      <c r="B29" s="141" t="s">
        <v>655</v>
      </c>
      <c r="C29" s="142" t="s">
        <v>658</v>
      </c>
      <c r="D29" s="143">
        <f t="shared" si="11"/>
        <v>45650</v>
      </c>
      <c r="E29" s="185">
        <f t="shared" si="10"/>
        <v>45653</v>
      </c>
      <c r="F29" s="272" t="s">
        <v>297</v>
      </c>
      <c r="G29" s="185"/>
      <c r="H29" s="270">
        <f t="shared" si="17"/>
        <v>45661</v>
      </c>
      <c r="I29" s="143">
        <f t="shared" si="12"/>
        <v>45675</v>
      </c>
      <c r="J29" s="143">
        <f t="shared" si="13"/>
        <v>45678</v>
      </c>
      <c r="K29" s="143">
        <f t="shared" si="14"/>
        <v>45680</v>
      </c>
      <c r="L29" s="143">
        <f t="shared" si="15"/>
        <v>45684</v>
      </c>
      <c r="M29" s="142">
        <f t="shared" si="16"/>
        <v>45685</v>
      </c>
      <c r="N29" s="173"/>
      <c r="O29" s="173"/>
    </row>
    <row r="30" spans="1:15" s="126" customFormat="1" ht="15" customHeight="1">
      <c r="A30" s="365"/>
      <c r="B30" s="141" t="s">
        <v>304</v>
      </c>
      <c r="C30" s="142" t="s">
        <v>659</v>
      </c>
      <c r="D30" s="143">
        <f t="shared" si="11"/>
        <v>45657</v>
      </c>
      <c r="E30" s="185">
        <f t="shared" si="10"/>
        <v>45660</v>
      </c>
      <c r="F30" s="272" t="s">
        <v>297</v>
      </c>
      <c r="G30" s="185"/>
      <c r="H30" s="270">
        <f t="shared" si="17"/>
        <v>45668</v>
      </c>
      <c r="I30" s="143">
        <f t="shared" si="12"/>
        <v>45682</v>
      </c>
      <c r="J30" s="143">
        <f t="shared" si="13"/>
        <v>45685</v>
      </c>
      <c r="K30" s="143">
        <f t="shared" si="14"/>
        <v>45687</v>
      </c>
      <c r="L30" s="143">
        <f t="shared" si="15"/>
        <v>45691</v>
      </c>
      <c r="M30" s="142">
        <f t="shared" si="16"/>
        <v>45692</v>
      </c>
      <c r="N30" s="173"/>
      <c r="O30" s="173"/>
    </row>
    <row r="31" spans="1:15" s="126" customFormat="1" ht="15" customHeight="1">
      <c r="A31" s="365"/>
      <c r="B31" s="141" t="s">
        <v>655</v>
      </c>
      <c r="C31" s="142" t="s">
        <v>660</v>
      </c>
      <c r="D31" s="143">
        <f t="shared" si="11"/>
        <v>45664</v>
      </c>
      <c r="E31" s="185">
        <f t="shared" si="10"/>
        <v>45667</v>
      </c>
      <c r="F31" s="272" t="s">
        <v>297</v>
      </c>
      <c r="G31" s="185"/>
      <c r="H31" s="270">
        <f t="shared" si="17"/>
        <v>45675</v>
      </c>
      <c r="I31" s="143">
        <f t="shared" si="12"/>
        <v>45689</v>
      </c>
      <c r="J31" s="143">
        <f t="shared" si="13"/>
        <v>45692</v>
      </c>
      <c r="K31" s="143">
        <f t="shared" si="14"/>
        <v>45694</v>
      </c>
      <c r="L31" s="143">
        <f t="shared" si="15"/>
        <v>45698</v>
      </c>
      <c r="M31" s="142">
        <f t="shared" si="16"/>
        <v>45699</v>
      </c>
      <c r="N31" s="173"/>
      <c r="O31" s="173"/>
    </row>
    <row r="32" spans="1:15" s="126" customFormat="1" ht="15" customHeight="1">
      <c r="A32" s="365"/>
      <c r="B32" s="141" t="s">
        <v>304</v>
      </c>
      <c r="C32" s="142" t="s">
        <v>652</v>
      </c>
      <c r="D32" s="143">
        <f t="shared" si="11"/>
        <v>45671</v>
      </c>
      <c r="E32" s="185">
        <f t="shared" si="10"/>
        <v>45674</v>
      </c>
      <c r="F32" s="272" t="s">
        <v>297</v>
      </c>
      <c r="G32" s="185"/>
      <c r="H32" s="270">
        <f t="shared" si="17"/>
        <v>45682</v>
      </c>
      <c r="I32" s="143">
        <f t="shared" si="12"/>
        <v>45696</v>
      </c>
      <c r="J32" s="143">
        <f t="shared" si="13"/>
        <v>45699</v>
      </c>
      <c r="K32" s="143">
        <f t="shared" si="14"/>
        <v>45701</v>
      </c>
      <c r="L32" s="143">
        <f t="shared" si="15"/>
        <v>45705</v>
      </c>
      <c r="M32" s="142">
        <f t="shared" si="16"/>
        <v>45706</v>
      </c>
      <c r="N32" s="173"/>
      <c r="O32" s="173"/>
    </row>
    <row r="33" spans="1:206" s="126" customFormat="1" ht="15.75" customHeight="1">
      <c r="A33" s="365"/>
      <c r="B33" s="141" t="s">
        <v>655</v>
      </c>
      <c r="C33" s="142" t="s">
        <v>661</v>
      </c>
      <c r="D33" s="143">
        <f t="shared" si="11"/>
        <v>45678</v>
      </c>
      <c r="E33" s="185">
        <f t="shared" si="10"/>
        <v>45681</v>
      </c>
      <c r="F33" s="272" t="s">
        <v>297</v>
      </c>
      <c r="G33" s="185"/>
      <c r="H33" s="270">
        <f t="shared" si="17"/>
        <v>45689</v>
      </c>
      <c r="I33" s="143">
        <f t="shared" si="12"/>
        <v>45703</v>
      </c>
      <c r="J33" s="143">
        <f t="shared" si="13"/>
        <v>45706</v>
      </c>
      <c r="K33" s="143">
        <f t="shared" si="14"/>
        <v>45708</v>
      </c>
      <c r="L33" s="143">
        <f t="shared" si="15"/>
        <v>45712</v>
      </c>
      <c r="M33" s="142">
        <f t="shared" si="16"/>
        <v>45713</v>
      </c>
      <c r="N33" s="173"/>
      <c r="O33" s="173"/>
    </row>
    <row r="34" spans="1:206" s="126" customFormat="1" ht="15" customHeight="1" thickBot="1">
      <c r="A34" s="366"/>
      <c r="B34" s="146" t="s">
        <v>304</v>
      </c>
      <c r="C34" s="147" t="s">
        <v>662</v>
      </c>
      <c r="D34" s="148">
        <f t="shared" si="11"/>
        <v>45685</v>
      </c>
      <c r="E34" s="147">
        <f>D34+3</f>
        <v>45688</v>
      </c>
      <c r="F34" s="271" t="s">
        <v>297</v>
      </c>
      <c r="G34" s="147"/>
      <c r="H34" s="271">
        <f>H33+7</f>
        <v>45696</v>
      </c>
      <c r="I34" s="148">
        <f>H34+14</f>
        <v>45710</v>
      </c>
      <c r="J34" s="148">
        <f>H34+17</f>
        <v>45713</v>
      </c>
      <c r="K34" s="148">
        <f>H34+19</f>
        <v>45715</v>
      </c>
      <c r="L34" s="148">
        <f>H34+23</f>
        <v>45719</v>
      </c>
      <c r="M34" s="147">
        <f>H34+24</f>
        <v>45720</v>
      </c>
      <c r="N34" s="173"/>
      <c r="O34" s="173"/>
    </row>
    <row r="35" spans="1:206" s="225" customFormat="1" ht="15" customHeight="1">
      <c r="B35" s="126"/>
      <c r="C35" s="126"/>
      <c r="D35" s="126"/>
      <c r="E35" s="126"/>
      <c r="N35" s="173"/>
      <c r="O35" s="173"/>
    </row>
    <row r="36" spans="1:206" s="126" customFormat="1" ht="15" customHeight="1">
      <c r="F36" s="149"/>
      <c r="G36" s="149"/>
      <c r="H36" s="149"/>
      <c r="I36" s="149"/>
      <c r="J36" s="149"/>
      <c r="K36" s="149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/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127"/>
      <c r="ET36" s="127"/>
      <c r="EU36" s="127"/>
      <c r="EV36" s="127"/>
      <c r="EW36" s="127"/>
      <c r="EX36" s="127"/>
      <c r="EY36" s="127"/>
      <c r="EZ36" s="127"/>
      <c r="FA36" s="127"/>
      <c r="FB36" s="127"/>
      <c r="FC36" s="127"/>
      <c r="FD36" s="127"/>
      <c r="FE36" s="127"/>
      <c r="FF36" s="127"/>
      <c r="FG36" s="127"/>
      <c r="FH36" s="127"/>
      <c r="FI36" s="127"/>
      <c r="FJ36" s="127"/>
      <c r="FK36" s="127"/>
      <c r="FL36" s="127"/>
      <c r="FM36" s="127"/>
      <c r="FN36" s="127"/>
      <c r="FO36" s="127"/>
      <c r="FP36" s="127"/>
      <c r="FQ36" s="127"/>
      <c r="FR36" s="127"/>
      <c r="FS36" s="127"/>
      <c r="FT36" s="127"/>
      <c r="FU36" s="127"/>
      <c r="FV36" s="127"/>
      <c r="FW36" s="127"/>
      <c r="FX36" s="127"/>
      <c r="FY36" s="127"/>
      <c r="FZ36" s="127"/>
      <c r="GA36" s="127"/>
      <c r="GB36" s="127"/>
      <c r="GC36" s="127"/>
      <c r="GD36" s="127"/>
      <c r="GE36" s="127"/>
      <c r="GF36" s="127"/>
      <c r="GG36" s="127"/>
      <c r="GH36" s="127"/>
      <c r="GI36" s="127"/>
      <c r="GJ36" s="127"/>
      <c r="GK36" s="127"/>
      <c r="GL36" s="127"/>
      <c r="GM36" s="127"/>
      <c r="GN36" s="127"/>
      <c r="GO36" s="127"/>
      <c r="GP36" s="127"/>
      <c r="GQ36" s="127"/>
      <c r="GR36" s="127"/>
      <c r="GS36" s="127"/>
      <c r="GT36" s="127"/>
      <c r="GU36" s="127"/>
      <c r="GV36" s="127"/>
      <c r="GW36" s="127"/>
      <c r="GX36" s="127"/>
    </row>
    <row r="37" spans="1:206" s="155" customFormat="1" ht="15" customHeight="1">
      <c r="A37" s="155" t="s">
        <v>318</v>
      </c>
      <c r="K37" s="156"/>
      <c r="L37" s="156"/>
      <c r="M37" s="156"/>
    </row>
    <row r="38" spans="1:206" s="155" customFormat="1" ht="15" customHeight="1">
      <c r="A38" s="367" t="s">
        <v>319</v>
      </c>
      <c r="B38" s="367"/>
      <c r="C38" s="367"/>
      <c r="D38" s="367"/>
      <c r="E38" s="367"/>
      <c r="F38" s="367"/>
      <c r="G38" s="367"/>
      <c r="H38" s="367"/>
      <c r="I38" s="157"/>
      <c r="J38" s="158"/>
    </row>
    <row r="39" spans="1:206" s="155" customFormat="1" ht="15" customHeight="1">
      <c r="A39" s="367"/>
      <c r="B39" s="367"/>
      <c r="C39" s="367"/>
      <c r="D39" s="367"/>
      <c r="E39" s="367"/>
      <c r="F39" s="367"/>
      <c r="G39" s="367"/>
      <c r="H39" s="367"/>
      <c r="I39" s="157"/>
      <c r="J39" s="158"/>
    </row>
    <row r="40" spans="1:206" s="155" customFormat="1" ht="15" customHeight="1">
      <c r="A40" s="155" t="s">
        <v>320</v>
      </c>
      <c r="B40" s="159"/>
      <c r="G40" s="157"/>
      <c r="H40" s="157"/>
      <c r="I40" s="157"/>
      <c r="J40" s="158"/>
    </row>
    <row r="41" spans="1:206" s="126" customFormat="1" ht="15" customHeight="1">
      <c r="A41" s="160"/>
      <c r="B41" s="43"/>
      <c r="C41" s="1"/>
      <c r="D41" s="1"/>
      <c r="E41" s="1"/>
      <c r="F41" s="1"/>
      <c r="G41" s="161"/>
      <c r="H41" s="161"/>
      <c r="I41" s="161"/>
      <c r="J41" s="162"/>
    </row>
    <row r="42" spans="1:206" s="126" customFormat="1" ht="15" customHeight="1">
      <c r="A42" s="163" t="s">
        <v>321</v>
      </c>
      <c r="B42" s="43"/>
      <c r="C42" s="43"/>
      <c r="D42" s="43"/>
      <c r="E42" s="43"/>
      <c r="F42" s="163" t="s">
        <v>322</v>
      </c>
      <c r="G42" s="161"/>
      <c r="H42" s="161"/>
      <c r="I42" s="161"/>
      <c r="J42" s="162"/>
    </row>
    <row r="43" spans="1:206" s="126" customFormat="1" ht="15" customHeight="1">
      <c r="A43" s="164" t="s">
        <v>594</v>
      </c>
      <c r="B43" s="1"/>
      <c r="C43" s="1"/>
      <c r="D43" s="1"/>
      <c r="E43" s="165"/>
      <c r="F43" s="1" t="s">
        <v>595</v>
      </c>
      <c r="G43" s="161"/>
      <c r="H43" s="161"/>
      <c r="I43" s="161"/>
      <c r="J43" s="162"/>
    </row>
    <row r="44" spans="1:206" s="126" customFormat="1" ht="15" customHeight="1">
      <c r="A44" s="1" t="s">
        <v>325</v>
      </c>
      <c r="B44" s="1"/>
      <c r="C44" s="1"/>
      <c r="D44" s="1"/>
      <c r="E44" s="165"/>
      <c r="F44" s="1" t="s">
        <v>326</v>
      </c>
      <c r="G44" s="161"/>
      <c r="H44" s="161"/>
      <c r="I44" s="161"/>
      <c r="J44" s="162"/>
    </row>
    <row r="45" spans="1:206" s="126" customFormat="1" ht="15" customHeight="1">
      <c r="A45" s="1" t="s">
        <v>327</v>
      </c>
      <c r="B45" s="1"/>
      <c r="C45" s="1"/>
      <c r="D45" s="165"/>
      <c r="E45" s="165"/>
      <c r="F45" s="1" t="s">
        <v>327</v>
      </c>
      <c r="G45" s="161"/>
      <c r="H45" s="161"/>
      <c r="I45" s="161"/>
      <c r="J45" s="162"/>
    </row>
    <row r="46" spans="1:206" s="126" customFormat="1" ht="15" customHeight="1">
      <c r="A46" s="1"/>
      <c r="B46" s="1"/>
      <c r="C46" s="1"/>
      <c r="D46" s="165"/>
      <c r="E46" s="165"/>
      <c r="F46" s="1"/>
      <c r="G46" s="161"/>
      <c r="H46" s="161"/>
      <c r="I46" s="161"/>
      <c r="J46" s="162"/>
    </row>
    <row r="47" spans="1:206" s="126" customFormat="1" ht="15" customHeight="1">
      <c r="A47" s="163" t="s">
        <v>328</v>
      </c>
      <c r="B47" s="43"/>
      <c r="C47" s="1"/>
      <c r="D47" s="1"/>
      <c r="E47" s="1"/>
      <c r="F47" s="163" t="s">
        <v>328</v>
      </c>
      <c r="G47" s="161"/>
      <c r="H47" s="161"/>
      <c r="I47" s="161"/>
      <c r="J47" s="162"/>
    </row>
    <row r="48" spans="1:206" s="126" customFormat="1" ht="15" customHeight="1">
      <c r="A48" s="1" t="s">
        <v>596</v>
      </c>
      <c r="B48" s="1" t="s">
        <v>597</v>
      </c>
      <c r="C48" s="1"/>
      <c r="D48" s="1"/>
      <c r="E48" s="1"/>
      <c r="F48" s="1" t="s">
        <v>331</v>
      </c>
      <c r="G48" s="1" t="s">
        <v>332</v>
      </c>
      <c r="H48" s="1"/>
      <c r="I48" s="161"/>
      <c r="J48" s="162"/>
    </row>
    <row r="49" spans="1:10" s="126" customFormat="1" ht="15" customHeight="1">
      <c r="A49" s="1" t="s">
        <v>329</v>
      </c>
      <c r="B49" s="1" t="s">
        <v>330</v>
      </c>
      <c r="C49" s="1"/>
      <c r="D49" s="1"/>
      <c r="E49" s="1"/>
      <c r="F49" s="1"/>
      <c r="G49" s="161"/>
      <c r="H49" s="161"/>
      <c r="I49" s="161"/>
      <c r="J49" s="162"/>
    </row>
    <row r="50" spans="1:10" s="126" customFormat="1" ht="15" customHeight="1">
      <c r="A50" s="1" t="s">
        <v>333</v>
      </c>
      <c r="B50" s="1" t="s">
        <v>334</v>
      </c>
      <c r="C50" s="1"/>
      <c r="D50" s="1"/>
      <c r="E50" s="1"/>
      <c r="H50" s="166"/>
      <c r="I50" s="166"/>
      <c r="J50" s="166"/>
    </row>
    <row r="51" spans="1:10" s="126" customFormat="1" ht="15" customHeight="1">
      <c r="A51" s="1"/>
      <c r="B51" s="1"/>
      <c r="C51" s="1"/>
      <c r="D51" s="1"/>
      <c r="E51" s="1"/>
      <c r="G51" s="167"/>
      <c r="H51" s="167"/>
    </row>
    <row r="52" spans="1:10" s="126" customFormat="1" ht="15" customHeight="1">
      <c r="A52" s="163" t="s">
        <v>339</v>
      </c>
      <c r="B52" s="168" t="s">
        <v>115</v>
      </c>
      <c r="C52" s="1"/>
      <c r="D52" s="1"/>
      <c r="E52" s="1"/>
      <c r="F52" s="163" t="s">
        <v>339</v>
      </c>
      <c r="G52" s="168" t="s">
        <v>115</v>
      </c>
      <c r="H52" s="167"/>
    </row>
    <row r="53" spans="1:10" s="126" customFormat="1" ht="15" customHeight="1">
      <c r="A53" s="169" t="s">
        <v>340</v>
      </c>
      <c r="B53" s="1"/>
      <c r="C53" s="1"/>
      <c r="D53" s="1"/>
      <c r="E53" s="1"/>
      <c r="F53" s="1" t="s">
        <v>341</v>
      </c>
      <c r="G53" s="1"/>
      <c r="H53" s="167"/>
    </row>
    <row r="54" spans="1:10" s="126" customFormat="1" ht="15" customHeight="1">
      <c r="A54" s="169" t="s">
        <v>342</v>
      </c>
      <c r="B54" s="168"/>
      <c r="C54" s="1"/>
      <c r="D54" s="1"/>
      <c r="E54" s="1"/>
      <c r="F54" s="1" t="s">
        <v>343</v>
      </c>
      <c r="G54" s="1"/>
      <c r="H54" s="167"/>
      <c r="I54" s="1"/>
      <c r="J54" s="1"/>
    </row>
    <row r="55" spans="1:10" s="126" customFormat="1" ht="15" customHeight="1">
      <c r="A55" s="169" t="s">
        <v>344</v>
      </c>
      <c r="B55" s="168"/>
      <c r="C55" s="1"/>
      <c r="D55" s="1"/>
      <c r="E55" s="1"/>
      <c r="G55" s="167"/>
      <c r="H55" s="1"/>
      <c r="I55" s="1"/>
      <c r="J55" s="1"/>
    </row>
    <row r="56" spans="1:10" s="126" customFormat="1" ht="15" customHeight="1">
      <c r="A56" s="169"/>
      <c r="B56" s="168"/>
      <c r="C56" s="1"/>
      <c r="D56" s="1"/>
      <c r="E56" s="1"/>
      <c r="G56" s="167"/>
      <c r="H56" s="1"/>
      <c r="I56" s="1"/>
      <c r="J56" s="1"/>
    </row>
    <row r="57" spans="1:10" s="126" customFormat="1" ht="15" customHeight="1">
      <c r="A57" s="163" t="s">
        <v>345</v>
      </c>
      <c r="B57" s="168" t="s">
        <v>127</v>
      </c>
      <c r="C57" s="1"/>
      <c r="D57" s="1"/>
      <c r="E57" s="1"/>
      <c r="F57" s="163" t="s">
        <v>345</v>
      </c>
      <c r="G57" s="168" t="s">
        <v>127</v>
      </c>
      <c r="H57" s="1"/>
      <c r="I57" s="1"/>
      <c r="J57" s="1"/>
    </row>
    <row r="58" spans="1:10" s="126" customFormat="1" ht="15" customHeight="1">
      <c r="A58" s="169" t="s">
        <v>346</v>
      </c>
      <c r="B58" s="1"/>
      <c r="C58" s="1"/>
      <c r="D58" s="1"/>
      <c r="E58" s="1"/>
      <c r="F58" s="169" t="s">
        <v>347</v>
      </c>
      <c r="G58" s="1"/>
      <c r="H58" s="1"/>
      <c r="I58" s="1"/>
      <c r="J58" s="1"/>
    </row>
    <row r="59" spans="1:10" s="126" customFormat="1" ht="15" customHeight="1">
      <c r="A59" s="1" t="s">
        <v>348</v>
      </c>
      <c r="B59" s="1"/>
      <c r="C59" s="1"/>
      <c r="D59" s="1"/>
      <c r="E59" s="1"/>
      <c r="H59" s="1"/>
      <c r="I59" s="1"/>
      <c r="J59" s="1"/>
    </row>
    <row r="60" spans="1:10" s="126" customFormat="1" ht="15" customHeight="1">
      <c r="A60" s="169" t="s">
        <v>598</v>
      </c>
      <c r="B60" s="1"/>
      <c r="C60" s="1"/>
      <c r="D60" s="1"/>
      <c r="E60" s="1"/>
      <c r="G60" s="167"/>
      <c r="H60" s="1"/>
      <c r="I60" s="1"/>
      <c r="J60" s="1"/>
    </row>
    <row r="61" spans="1:10" s="126" customFormat="1" ht="15" customHeight="1">
      <c r="C61" s="1"/>
      <c r="D61" s="1"/>
      <c r="E61" s="1"/>
      <c r="G61" s="167"/>
      <c r="H61" s="1"/>
      <c r="I61" s="1"/>
      <c r="J61" s="1"/>
    </row>
    <row r="62" spans="1:10" s="126" customFormat="1" ht="15" customHeight="1">
      <c r="C62" s="1"/>
      <c r="D62" s="1"/>
      <c r="E62" s="1"/>
      <c r="F62" s="163" t="s">
        <v>350</v>
      </c>
      <c r="G62" s="168" t="s">
        <v>164</v>
      </c>
      <c r="H62" s="1"/>
      <c r="I62" s="1"/>
      <c r="J62" s="1"/>
    </row>
    <row r="63" spans="1:10" s="126" customFormat="1" ht="15" customHeight="1">
      <c r="C63" s="1"/>
      <c r="D63" s="1"/>
      <c r="E63" s="1"/>
      <c r="F63" s="1" t="s">
        <v>351</v>
      </c>
      <c r="G63" s="1" t="s">
        <v>352</v>
      </c>
      <c r="H63" s="1"/>
      <c r="I63" s="1"/>
      <c r="J63" s="1"/>
    </row>
    <row r="64" spans="1:10" s="126" customFormat="1" ht="15" customHeight="1">
      <c r="F64" s="1" t="s">
        <v>353</v>
      </c>
      <c r="G64" s="1" t="s">
        <v>354</v>
      </c>
    </row>
    <row r="65" spans="1:16" s="126" customFormat="1" ht="15" customHeight="1">
      <c r="H65" s="167"/>
    </row>
    <row r="66" spans="1:16" s="126" customFormat="1" ht="15" customHeight="1">
      <c r="H66" s="167"/>
    </row>
    <row r="67" spans="1:16" s="126" customFormat="1" ht="15" customHeight="1">
      <c r="H67" s="167"/>
    </row>
    <row r="68" spans="1:16" s="126" customFormat="1" ht="15" customHeight="1">
      <c r="H68" s="167"/>
    </row>
    <row r="69" spans="1:16" s="126" customFormat="1" ht="15" customHeight="1">
      <c r="G69" s="167"/>
      <c r="H69" s="167"/>
      <c r="O69" s="9"/>
      <c r="P69" s="9"/>
    </row>
    <row r="70" spans="1:16" ht="15" customHeight="1">
      <c r="O70" s="9"/>
      <c r="P70" s="9"/>
    </row>
    <row r="72" spans="1:16" ht="15" customHeight="1">
      <c r="A72" s="126"/>
      <c r="B72" s="126"/>
      <c r="C72" s="126"/>
      <c r="D72" s="126"/>
      <c r="E72" s="126"/>
      <c r="F72" s="126"/>
      <c r="G72" s="167"/>
      <c r="H72" s="167"/>
      <c r="I72" s="126"/>
      <c r="J72" s="126"/>
      <c r="K72" s="126"/>
      <c r="L72" s="126"/>
    </row>
    <row r="73" spans="1:16" ht="15" customHeight="1">
      <c r="A73" s="126"/>
      <c r="B73" s="126"/>
      <c r="C73" s="126"/>
      <c r="D73" s="126"/>
      <c r="E73" s="126"/>
      <c r="F73" s="126"/>
      <c r="G73" s="167"/>
      <c r="H73" s="167"/>
      <c r="I73" s="126"/>
      <c r="J73" s="126"/>
      <c r="K73" s="126"/>
      <c r="L73" s="126"/>
    </row>
    <row r="74" spans="1:16" ht="15" customHeight="1">
      <c r="A74" s="126"/>
      <c r="B74" s="126"/>
      <c r="C74" s="126"/>
      <c r="D74" s="126"/>
      <c r="E74" s="126"/>
      <c r="F74" s="126"/>
      <c r="G74" s="167"/>
      <c r="H74" s="167"/>
      <c r="I74" s="126"/>
      <c r="J74" s="126"/>
      <c r="K74" s="126"/>
      <c r="L74" s="126"/>
    </row>
    <row r="75" spans="1:16" ht="15" customHeight="1">
      <c r="A75" s="126"/>
      <c r="B75" s="126"/>
      <c r="C75" s="126"/>
      <c r="D75" s="126"/>
      <c r="E75" s="126"/>
      <c r="F75" s="126"/>
      <c r="G75" s="167"/>
      <c r="H75" s="167"/>
      <c r="I75" s="126"/>
      <c r="J75" s="126"/>
      <c r="K75" s="126"/>
      <c r="L75" s="126"/>
    </row>
    <row r="76" spans="1:16" ht="15" customHeight="1">
      <c r="A76" s="126"/>
      <c r="B76" s="126"/>
      <c r="C76" s="126"/>
      <c r="D76" s="126"/>
      <c r="E76" s="126"/>
      <c r="F76" s="126"/>
      <c r="G76" s="167"/>
      <c r="H76" s="167"/>
      <c r="I76" s="126"/>
      <c r="J76" s="126"/>
      <c r="K76" s="126"/>
      <c r="L76" s="126"/>
    </row>
    <row r="77" spans="1:16" ht="15" customHeight="1">
      <c r="A77" s="126"/>
      <c r="B77" s="126"/>
      <c r="C77" s="126"/>
      <c r="D77" s="126"/>
      <c r="E77" s="126"/>
      <c r="F77" s="126"/>
      <c r="G77" s="167"/>
      <c r="H77" s="167"/>
      <c r="I77" s="126"/>
      <c r="J77" s="126"/>
      <c r="K77" s="126"/>
      <c r="L77" s="126"/>
    </row>
    <row r="78" spans="1:16" ht="15" customHeight="1">
      <c r="A78" s="126"/>
      <c r="B78" s="126"/>
      <c r="C78" s="126"/>
      <c r="D78" s="126"/>
      <c r="E78" s="126"/>
      <c r="F78" s="126"/>
      <c r="G78" s="167"/>
      <c r="H78" s="167"/>
      <c r="I78" s="126"/>
      <c r="J78" s="126"/>
      <c r="K78" s="126"/>
      <c r="L78" s="126"/>
    </row>
  </sheetData>
  <mergeCells count="17">
    <mergeCell ref="C1:I1"/>
    <mergeCell ref="A3:H3"/>
    <mergeCell ref="A5:A7"/>
    <mergeCell ref="D5:E5"/>
    <mergeCell ref="D6:E6"/>
    <mergeCell ref="D7:E7"/>
    <mergeCell ref="F10:G10"/>
    <mergeCell ref="A11:A12"/>
    <mergeCell ref="B11:C12"/>
    <mergeCell ref="F11:G12"/>
    <mergeCell ref="A13:A21"/>
    <mergeCell ref="A26:A34"/>
    <mergeCell ref="A38:H39"/>
    <mergeCell ref="F23:G23"/>
    <mergeCell ref="A24:A25"/>
    <mergeCell ref="B24:C25"/>
    <mergeCell ref="F24:G25"/>
  </mergeCells>
  <hyperlinks>
    <hyperlink ref="A2" location="MENU!A1" display="BACK TO MENU" xr:uid="{9BF1DEA1-22E5-4EDE-BBE5-ED5DD8B2F9CA}"/>
    <hyperlink ref="A45" r:id="rId1" display="http://www.tslines.com/" xr:uid="{3857EE70-F682-449E-86BD-4FD023EB1726}"/>
    <hyperlink ref="F45" r:id="rId2" display="http://www.tslines.com/" xr:uid="{03B62F00-E8FD-4FC5-BD4C-666F688BD2B7}"/>
    <hyperlink ref="G57" r:id="rId3" xr:uid="{C16DAC74-22B0-41E0-8193-73A15003B109}"/>
    <hyperlink ref="G62" r:id="rId4" xr:uid="{26407710-7D23-4CB2-BC53-BCF6918A1A3E}"/>
    <hyperlink ref="B57" r:id="rId5" xr:uid="{BDFAE627-241A-4DF6-8471-DDA723053DAB}"/>
    <hyperlink ref="G52" r:id="rId6" display="mailto:cus.tslhph@tslines.com.vn" xr:uid="{FD85C491-F1B0-4EE1-BF34-E8543E183432}"/>
    <hyperlink ref="B52" r:id="rId7" display="mailto:cus.tslhph@tslines.com.vn" xr:uid="{0E4CBA27-E1D9-4EAB-BE46-F18981E13A9E}"/>
  </hyperlinks>
  <pageMargins left="0.7" right="0.7" top="0.75" bottom="0.75" header="0.3" footer="0.3"/>
  <pageSetup paperSize="9" orientation="portrait" r:id="rId8"/>
  <drawing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0268-E091-4E79-84B9-528D4E662902}">
  <sheetPr>
    <tabColor rgb="FFFF0000"/>
  </sheetPr>
  <dimension ref="A1:GX78"/>
  <sheetViews>
    <sheetView zoomScaleNormal="100" workbookViewId="0"/>
  </sheetViews>
  <sheetFormatPr defaultColWidth="12.42578125" defaultRowHeight="15" customHeight="1"/>
  <cols>
    <col min="1" max="1" width="21.7109375" style="1" customWidth="1"/>
    <col min="2" max="2" width="25.85546875" style="1" customWidth="1"/>
    <col min="3" max="3" width="9.85546875" style="1" bestFit="1" customWidth="1"/>
    <col min="4" max="4" width="21.5703125" style="1" customWidth="1"/>
    <col min="5" max="5" width="20.7109375" style="1" customWidth="1"/>
    <col min="6" max="6" width="22.7109375" style="1" customWidth="1"/>
    <col min="7" max="7" width="12.42578125" style="1"/>
    <col min="8" max="8" width="22.42578125" style="1" customWidth="1"/>
    <col min="9" max="9" width="19.85546875" style="1" customWidth="1"/>
    <col min="10" max="10" width="19.5703125" style="1" bestFit="1" customWidth="1"/>
    <col min="11" max="11" width="19" style="1" customWidth="1"/>
    <col min="12" max="12" width="20" style="1" customWidth="1"/>
    <col min="13" max="13" width="13.42578125" style="1" bestFit="1" customWidth="1"/>
    <col min="14" max="16384" width="12.42578125" style="1"/>
  </cols>
  <sheetData>
    <row r="1" spans="1:206" s="14" customFormat="1" ht="97.15" customHeight="1" thickBot="1">
      <c r="A1" s="124" t="s">
        <v>282</v>
      </c>
      <c r="B1" s="125"/>
      <c r="C1" s="356" t="s">
        <v>41</v>
      </c>
      <c r="D1" s="356"/>
      <c r="E1" s="356"/>
      <c r="F1" s="356"/>
      <c r="G1" s="356"/>
      <c r="H1" s="356"/>
    </row>
    <row r="2" spans="1:206" s="14" customFormat="1" ht="15" customHeight="1" thickTop="1">
      <c r="A2" s="55" t="s">
        <v>42</v>
      </c>
      <c r="B2" s="1"/>
      <c r="C2" s="1"/>
      <c r="D2" s="1"/>
      <c r="E2" s="1"/>
      <c r="F2" s="1"/>
      <c r="G2" s="126"/>
      <c r="H2" s="52"/>
    </row>
    <row r="3" spans="1:206" s="173" customFormat="1" ht="20.25">
      <c r="A3" s="357" t="s">
        <v>663</v>
      </c>
      <c r="B3" s="357"/>
      <c r="C3" s="357"/>
      <c r="D3" s="357"/>
      <c r="E3" s="357"/>
      <c r="F3" s="357"/>
      <c r="G3" s="357"/>
      <c r="H3" s="249"/>
    </row>
    <row r="4" spans="1:206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M4" s="127"/>
      <c r="N4" s="127"/>
      <c r="O4" s="174"/>
      <c r="P4" s="174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</row>
    <row r="5" spans="1:206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6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6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6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6" s="173" customFormat="1" ht="15" customHeight="1">
      <c r="A9" s="233"/>
      <c r="B9" s="234"/>
      <c r="C9" s="234"/>
      <c r="D9" s="234"/>
      <c r="E9" s="234"/>
      <c r="F9" s="234"/>
      <c r="G9" s="234"/>
      <c r="H9" s="197"/>
      <c r="L9" s="126"/>
      <c r="M9" s="126"/>
      <c r="N9" s="126"/>
    </row>
    <row r="10" spans="1:206" s="126" customFormat="1" ht="15.75" customHeight="1" thickBot="1">
      <c r="A10" s="199" t="s">
        <v>356</v>
      </c>
      <c r="B10" s="200" t="s">
        <v>664</v>
      </c>
      <c r="C10" s="225"/>
      <c r="D10" s="225"/>
      <c r="F10" s="209"/>
      <c r="I10" s="1"/>
    </row>
    <row r="11" spans="1:206" s="126" customFormat="1" ht="15.75" customHeight="1">
      <c r="A11" s="183" t="s">
        <v>274</v>
      </c>
      <c r="B11" s="130" t="s">
        <v>275</v>
      </c>
      <c r="C11" s="131" t="s">
        <v>276</v>
      </c>
      <c r="D11" s="132" t="s">
        <v>277</v>
      </c>
      <c r="E11" s="152" t="s">
        <v>279</v>
      </c>
      <c r="F11" s="374"/>
      <c r="G11" s="375"/>
      <c r="H11" s="186" t="s">
        <v>279</v>
      </c>
      <c r="I11" s="226" t="s">
        <v>665</v>
      </c>
      <c r="J11" s="226" t="s">
        <v>666</v>
      </c>
      <c r="K11" s="227" t="s">
        <v>667</v>
      </c>
    </row>
    <row r="12" spans="1:206" s="126" customFormat="1" ht="15.75" customHeight="1">
      <c r="A12" s="380" t="s">
        <v>282</v>
      </c>
      <c r="B12" s="370"/>
      <c r="C12" s="371"/>
      <c r="D12" s="135" t="s">
        <v>283</v>
      </c>
      <c r="E12" s="138" t="s">
        <v>284</v>
      </c>
      <c r="F12" s="376" t="s">
        <v>360</v>
      </c>
      <c r="G12" s="377"/>
      <c r="H12" s="213" t="s">
        <v>361</v>
      </c>
      <c r="I12" s="231" t="s">
        <v>668</v>
      </c>
      <c r="J12" s="231" t="s">
        <v>669</v>
      </c>
      <c r="K12" s="246" t="s">
        <v>670</v>
      </c>
    </row>
    <row r="13" spans="1:206" s="126" customFormat="1" ht="15.75" customHeight="1">
      <c r="A13" s="380"/>
      <c r="B13" s="372"/>
      <c r="C13" s="373"/>
      <c r="D13" s="139" t="s">
        <v>287</v>
      </c>
      <c r="E13" s="208" t="s">
        <v>289</v>
      </c>
      <c r="F13" s="378"/>
      <c r="G13" s="379"/>
      <c r="H13" s="188" t="s">
        <v>671</v>
      </c>
      <c r="I13" s="231" t="s">
        <v>672</v>
      </c>
      <c r="J13" s="231" t="s">
        <v>672</v>
      </c>
      <c r="K13" s="246" t="s">
        <v>672</v>
      </c>
    </row>
    <row r="14" spans="1:206" s="126" customFormat="1" ht="15.75" customHeight="1">
      <c r="A14" s="364" t="s">
        <v>50</v>
      </c>
      <c r="B14" s="272" t="s">
        <v>292</v>
      </c>
      <c r="C14" s="185" t="s">
        <v>778</v>
      </c>
      <c r="D14" s="141">
        <v>46237</v>
      </c>
      <c r="E14" s="142">
        <f t="shared" ref="E14:E21" si="0">D14+2</f>
        <v>46239</v>
      </c>
      <c r="F14" s="419" t="s">
        <v>877</v>
      </c>
      <c r="G14" s="417" t="s">
        <v>878</v>
      </c>
      <c r="H14" s="143">
        <v>46247</v>
      </c>
      <c r="I14" s="143">
        <f t="shared" ref="I14:I18" si="1">H14+13</f>
        <v>46260</v>
      </c>
      <c r="J14" s="143">
        <f t="shared" ref="J14:J18" si="2">H14+17</f>
        <v>46264</v>
      </c>
      <c r="K14" s="142">
        <f t="shared" ref="K14:K18" si="3">H14+21</f>
        <v>46268</v>
      </c>
    </row>
    <row r="15" spans="1:206" s="126" customFormat="1" ht="15.75" customHeight="1">
      <c r="A15" s="365"/>
      <c r="B15" s="272" t="s">
        <v>293</v>
      </c>
      <c r="C15" s="185" t="s">
        <v>779</v>
      </c>
      <c r="D15" s="141">
        <f t="shared" ref="D15:D22" si="4">D14+7</f>
        <v>46244</v>
      </c>
      <c r="E15" s="142">
        <f t="shared" si="0"/>
        <v>46246</v>
      </c>
      <c r="F15" s="419" t="s">
        <v>814</v>
      </c>
      <c r="G15" s="417" t="s">
        <v>815</v>
      </c>
      <c r="H15" s="143">
        <f t="shared" ref="H15" si="5">H14+7</f>
        <v>46254</v>
      </c>
      <c r="I15" s="143">
        <f t="shared" si="1"/>
        <v>46267</v>
      </c>
      <c r="J15" s="143">
        <f t="shared" si="2"/>
        <v>46271</v>
      </c>
      <c r="K15" s="142">
        <f t="shared" si="3"/>
        <v>46275</v>
      </c>
    </row>
    <row r="16" spans="1:206" s="126" customFormat="1" ht="15.75" customHeight="1">
      <c r="A16" s="365"/>
      <c r="B16" s="272" t="s">
        <v>378</v>
      </c>
      <c r="C16" s="185" t="s">
        <v>752</v>
      </c>
      <c r="D16" s="141">
        <f t="shared" si="4"/>
        <v>46251</v>
      </c>
      <c r="E16" s="142">
        <f t="shared" si="0"/>
        <v>46253</v>
      </c>
      <c r="F16" s="419" t="s">
        <v>812</v>
      </c>
      <c r="G16" s="417" t="s">
        <v>816</v>
      </c>
      <c r="H16" s="143">
        <f t="shared" ref="H16" si="6">H15+7</f>
        <v>46261</v>
      </c>
      <c r="I16" s="143">
        <f t="shared" si="1"/>
        <v>46274</v>
      </c>
      <c r="J16" s="143">
        <f t="shared" si="2"/>
        <v>46278</v>
      </c>
      <c r="K16" s="142">
        <f t="shared" si="3"/>
        <v>46282</v>
      </c>
    </row>
    <row r="17" spans="1:12" s="126" customFormat="1" ht="15.75" customHeight="1">
      <c r="A17" s="365"/>
      <c r="B17" s="272" t="s">
        <v>292</v>
      </c>
      <c r="C17" s="185" t="s">
        <v>780</v>
      </c>
      <c r="D17" s="141">
        <f t="shared" si="4"/>
        <v>46258</v>
      </c>
      <c r="E17" s="142">
        <f t="shared" si="0"/>
        <v>46260</v>
      </c>
      <c r="F17" s="419" t="s">
        <v>813</v>
      </c>
      <c r="G17" s="417" t="s">
        <v>817</v>
      </c>
      <c r="H17" s="143">
        <f t="shared" ref="H17:H22" si="7">H16+7</f>
        <v>46268</v>
      </c>
      <c r="I17" s="143">
        <f t="shared" si="1"/>
        <v>46281</v>
      </c>
      <c r="J17" s="143">
        <f t="shared" si="2"/>
        <v>46285</v>
      </c>
      <c r="K17" s="142">
        <f t="shared" si="3"/>
        <v>46289</v>
      </c>
    </row>
    <row r="18" spans="1:12" s="126" customFormat="1" ht="15.75" customHeight="1">
      <c r="A18" s="365"/>
      <c r="B18" s="272" t="s">
        <v>293</v>
      </c>
      <c r="C18" s="185" t="s">
        <v>781</v>
      </c>
      <c r="D18" s="141">
        <f t="shared" si="4"/>
        <v>46265</v>
      </c>
      <c r="E18" s="142">
        <f t="shared" si="0"/>
        <v>46267</v>
      </c>
      <c r="F18" s="419" t="s">
        <v>673</v>
      </c>
      <c r="G18" s="417" t="s">
        <v>882</v>
      </c>
      <c r="H18" s="143">
        <f t="shared" si="7"/>
        <v>46275</v>
      </c>
      <c r="I18" s="143">
        <f t="shared" si="1"/>
        <v>46288</v>
      </c>
      <c r="J18" s="143">
        <f t="shared" si="2"/>
        <v>46292</v>
      </c>
      <c r="K18" s="142">
        <f t="shared" si="3"/>
        <v>46296</v>
      </c>
    </row>
    <row r="19" spans="1:12" s="126" customFormat="1" ht="15.75" customHeight="1">
      <c r="A19" s="365"/>
      <c r="B19" s="272" t="s">
        <v>378</v>
      </c>
      <c r="C19" s="185" t="s">
        <v>762</v>
      </c>
      <c r="D19" s="141">
        <f t="shared" si="4"/>
        <v>46272</v>
      </c>
      <c r="E19" s="142">
        <f t="shared" si="0"/>
        <v>46274</v>
      </c>
      <c r="F19" s="419" t="s">
        <v>870</v>
      </c>
      <c r="G19" s="417"/>
      <c r="H19" s="143">
        <f t="shared" si="7"/>
        <v>46282</v>
      </c>
      <c r="I19" s="143">
        <f t="shared" ref="I19" si="8">H19+13</f>
        <v>46295</v>
      </c>
      <c r="J19" s="143">
        <f t="shared" ref="J19" si="9">H19+17</f>
        <v>46299</v>
      </c>
      <c r="K19" s="142">
        <f t="shared" ref="K19" si="10">H19+21</f>
        <v>46303</v>
      </c>
    </row>
    <row r="20" spans="1:12" s="126" customFormat="1" ht="15.75" customHeight="1">
      <c r="A20" s="365"/>
      <c r="B20" s="272" t="s">
        <v>292</v>
      </c>
      <c r="C20" s="185" t="s">
        <v>829</v>
      </c>
      <c r="D20" s="141">
        <f t="shared" si="4"/>
        <v>46279</v>
      </c>
      <c r="E20" s="142">
        <f t="shared" si="0"/>
        <v>46281</v>
      </c>
      <c r="F20" s="419" t="s">
        <v>877</v>
      </c>
      <c r="G20" s="417" t="s">
        <v>879</v>
      </c>
      <c r="H20" s="143">
        <f t="shared" si="7"/>
        <v>46289</v>
      </c>
      <c r="I20" s="143">
        <f t="shared" ref="I20:I21" si="11">H20+13</f>
        <v>46302</v>
      </c>
      <c r="J20" s="143">
        <f t="shared" ref="J20:J21" si="12">H20+17</f>
        <v>46306</v>
      </c>
      <c r="K20" s="142">
        <f t="shared" ref="K20:K21" si="13">H20+21</f>
        <v>46310</v>
      </c>
    </row>
    <row r="21" spans="1:12" s="126" customFormat="1" ht="15.75" customHeight="1">
      <c r="A21" s="365"/>
      <c r="B21" s="272" t="s">
        <v>293</v>
      </c>
      <c r="C21" s="185" t="s">
        <v>830</v>
      </c>
      <c r="D21" s="141">
        <f t="shared" si="4"/>
        <v>46286</v>
      </c>
      <c r="E21" s="142">
        <f t="shared" si="0"/>
        <v>46288</v>
      </c>
      <c r="F21" s="419" t="s">
        <v>814</v>
      </c>
      <c r="G21" s="417" t="s">
        <v>880</v>
      </c>
      <c r="H21" s="143">
        <f t="shared" si="7"/>
        <v>46296</v>
      </c>
      <c r="I21" s="143">
        <f t="shared" si="11"/>
        <v>46309</v>
      </c>
      <c r="J21" s="143">
        <f t="shared" si="12"/>
        <v>46313</v>
      </c>
      <c r="K21" s="142">
        <f t="shared" si="13"/>
        <v>46317</v>
      </c>
    </row>
    <row r="22" spans="1:12" s="126" customFormat="1" ht="15.75" customHeight="1" thickBot="1">
      <c r="A22" s="366"/>
      <c r="B22" s="271" t="s">
        <v>378</v>
      </c>
      <c r="C22" s="147" t="s">
        <v>763</v>
      </c>
      <c r="D22" s="146">
        <f t="shared" si="4"/>
        <v>46293</v>
      </c>
      <c r="E22" s="147">
        <f>D22+2</f>
        <v>46295</v>
      </c>
      <c r="F22" s="420" t="s">
        <v>812</v>
      </c>
      <c r="G22" s="418" t="s">
        <v>881</v>
      </c>
      <c r="H22" s="148">
        <f t="shared" si="7"/>
        <v>46303</v>
      </c>
      <c r="I22" s="148">
        <f t="shared" ref="I22" si="14">H22+13</f>
        <v>46316</v>
      </c>
      <c r="J22" s="148">
        <f t="shared" ref="J22" si="15">H22+17</f>
        <v>46320</v>
      </c>
      <c r="K22" s="147">
        <f t="shared" ref="K22" si="16">H22+21</f>
        <v>46324</v>
      </c>
      <c r="L22" s="250"/>
    </row>
    <row r="23" spans="1:12" s="200" customFormat="1" ht="15.75" customHeight="1" thickBot="1"/>
    <row r="24" spans="1:12" s="126" customFormat="1" ht="15.75" customHeight="1">
      <c r="A24" s="129" t="s">
        <v>274</v>
      </c>
      <c r="B24" s="130" t="s">
        <v>275</v>
      </c>
      <c r="C24" s="131" t="s">
        <v>276</v>
      </c>
      <c r="D24" s="132" t="s">
        <v>277</v>
      </c>
      <c r="E24" s="152" t="s">
        <v>310</v>
      </c>
      <c r="F24" s="374"/>
      <c r="G24" s="375"/>
      <c r="H24" s="186" t="s">
        <v>310</v>
      </c>
      <c r="I24" s="226" t="s">
        <v>665</v>
      </c>
      <c r="J24" s="226" t="s">
        <v>666</v>
      </c>
      <c r="K24" s="227" t="s">
        <v>667</v>
      </c>
    </row>
    <row r="25" spans="1:12" s="126" customFormat="1" ht="15.75" customHeight="1">
      <c r="A25" s="368" t="s">
        <v>282</v>
      </c>
      <c r="B25" s="370"/>
      <c r="C25" s="371"/>
      <c r="D25" s="135" t="s">
        <v>283</v>
      </c>
      <c r="E25" s="138" t="s">
        <v>286</v>
      </c>
      <c r="F25" s="376" t="s">
        <v>360</v>
      </c>
      <c r="G25" s="377"/>
      <c r="H25" s="188" t="s">
        <v>361</v>
      </c>
      <c r="I25" s="231" t="s">
        <v>674</v>
      </c>
      <c r="J25" s="231" t="s">
        <v>675</v>
      </c>
      <c r="K25" s="246" t="s">
        <v>676</v>
      </c>
    </row>
    <row r="26" spans="1:12" s="126" customFormat="1" ht="15.75" customHeight="1">
      <c r="A26" s="369"/>
      <c r="B26" s="372"/>
      <c r="C26" s="373"/>
      <c r="D26" s="139" t="s">
        <v>63</v>
      </c>
      <c r="E26" s="154" t="s">
        <v>315</v>
      </c>
      <c r="F26" s="378"/>
      <c r="G26" s="379"/>
      <c r="H26" s="188" t="s">
        <v>677</v>
      </c>
      <c r="I26" s="231" t="s">
        <v>672</v>
      </c>
      <c r="J26" s="231" t="s">
        <v>672</v>
      </c>
      <c r="K26" s="246" t="s">
        <v>672</v>
      </c>
    </row>
    <row r="27" spans="1:12" s="126" customFormat="1" ht="15.75" customHeight="1">
      <c r="A27" s="364" t="s">
        <v>61</v>
      </c>
      <c r="B27" s="141" t="s">
        <v>730</v>
      </c>
      <c r="C27" s="185" t="s">
        <v>763</v>
      </c>
      <c r="D27" s="141">
        <v>46238</v>
      </c>
      <c r="E27" s="142">
        <f t="shared" ref="E27" si="17">D27+8</f>
        <v>46246</v>
      </c>
      <c r="F27" s="419" t="s">
        <v>812</v>
      </c>
      <c r="G27" s="417" t="s">
        <v>816</v>
      </c>
      <c r="H27" s="143">
        <v>46257</v>
      </c>
      <c r="I27" s="143">
        <f t="shared" ref="I27:I30" si="18">H27+17</f>
        <v>46274</v>
      </c>
      <c r="J27" s="143">
        <f t="shared" ref="J27:J30" si="19">H27+21</f>
        <v>46278</v>
      </c>
      <c r="K27" s="142">
        <f t="shared" ref="K27:K30" si="20">H27+25</f>
        <v>46282</v>
      </c>
    </row>
    <row r="28" spans="1:12" s="126" customFormat="1" ht="15.75" customHeight="1">
      <c r="A28" s="365"/>
      <c r="B28" s="141" t="s">
        <v>317</v>
      </c>
      <c r="C28" s="185" t="s">
        <v>827</v>
      </c>
      <c r="D28" s="143">
        <f t="shared" ref="D28:D35" si="21">D27+7</f>
        <v>46245</v>
      </c>
      <c r="E28" s="142">
        <f t="shared" ref="E28:E35" si="22">D28+8</f>
        <v>46253</v>
      </c>
      <c r="F28" s="419" t="s">
        <v>813</v>
      </c>
      <c r="G28" s="417" t="s">
        <v>817</v>
      </c>
      <c r="H28" s="143">
        <f t="shared" ref="H28:H34" si="23">H27+7</f>
        <v>46264</v>
      </c>
      <c r="I28" s="143">
        <f t="shared" si="18"/>
        <v>46281</v>
      </c>
      <c r="J28" s="143">
        <f t="shared" si="19"/>
        <v>46285</v>
      </c>
      <c r="K28" s="142">
        <f t="shared" si="20"/>
        <v>46289</v>
      </c>
    </row>
    <row r="29" spans="1:12" s="126" customFormat="1" ht="15.75" customHeight="1">
      <c r="A29" s="365"/>
      <c r="B29" s="141" t="s">
        <v>730</v>
      </c>
      <c r="C29" s="185" t="s">
        <v>782</v>
      </c>
      <c r="D29" s="143">
        <f t="shared" si="21"/>
        <v>46252</v>
      </c>
      <c r="E29" s="142">
        <f t="shared" si="22"/>
        <v>46260</v>
      </c>
      <c r="F29" s="419" t="s">
        <v>673</v>
      </c>
      <c r="G29" s="417" t="s">
        <v>882</v>
      </c>
      <c r="H29" s="143">
        <f t="shared" si="23"/>
        <v>46271</v>
      </c>
      <c r="I29" s="143">
        <f t="shared" si="18"/>
        <v>46288</v>
      </c>
      <c r="J29" s="143">
        <f t="shared" si="19"/>
        <v>46292</v>
      </c>
      <c r="K29" s="142">
        <f t="shared" si="20"/>
        <v>46296</v>
      </c>
    </row>
    <row r="30" spans="1:12" s="126" customFormat="1" ht="15.75" customHeight="1">
      <c r="A30" s="365"/>
      <c r="B30" s="141" t="s">
        <v>317</v>
      </c>
      <c r="C30" s="185" t="s">
        <v>828</v>
      </c>
      <c r="D30" s="143">
        <f t="shared" si="21"/>
        <v>46259</v>
      </c>
      <c r="E30" s="142">
        <f t="shared" si="22"/>
        <v>46267</v>
      </c>
      <c r="F30" s="419" t="s">
        <v>870</v>
      </c>
      <c r="G30" s="417"/>
      <c r="H30" s="143">
        <f t="shared" si="23"/>
        <v>46278</v>
      </c>
      <c r="I30" s="143">
        <f t="shared" si="18"/>
        <v>46295</v>
      </c>
      <c r="J30" s="143">
        <f t="shared" si="19"/>
        <v>46299</v>
      </c>
      <c r="K30" s="142">
        <f t="shared" si="20"/>
        <v>46303</v>
      </c>
    </row>
    <row r="31" spans="1:12" s="126" customFormat="1" ht="15.75" customHeight="1">
      <c r="A31" s="365"/>
      <c r="B31" s="141" t="s">
        <v>730</v>
      </c>
      <c r="C31" s="185" t="s">
        <v>783</v>
      </c>
      <c r="D31" s="143">
        <f t="shared" si="21"/>
        <v>46266</v>
      </c>
      <c r="E31" s="142">
        <f t="shared" si="22"/>
        <v>46274</v>
      </c>
      <c r="F31" s="419" t="s">
        <v>877</v>
      </c>
      <c r="G31" s="417" t="s">
        <v>879</v>
      </c>
      <c r="H31" s="143">
        <f t="shared" si="23"/>
        <v>46285</v>
      </c>
      <c r="I31" s="143">
        <f t="shared" ref="I31:I32" si="24">H31+17</f>
        <v>46302</v>
      </c>
      <c r="J31" s="143">
        <f t="shared" ref="J31:J32" si="25">H31+21</f>
        <v>46306</v>
      </c>
      <c r="K31" s="142">
        <f t="shared" ref="K31:K32" si="26">H31+25</f>
        <v>46310</v>
      </c>
    </row>
    <row r="32" spans="1:12" s="126" customFormat="1" ht="15.75" customHeight="1">
      <c r="A32" s="365"/>
      <c r="B32" s="141" t="s">
        <v>317</v>
      </c>
      <c r="C32" s="185" t="s">
        <v>831</v>
      </c>
      <c r="D32" s="143">
        <f t="shared" si="21"/>
        <v>46273</v>
      </c>
      <c r="E32" s="142">
        <f t="shared" si="22"/>
        <v>46281</v>
      </c>
      <c r="F32" s="419" t="s">
        <v>814</v>
      </c>
      <c r="G32" s="417" t="s">
        <v>880</v>
      </c>
      <c r="H32" s="143">
        <f t="shared" si="23"/>
        <v>46292</v>
      </c>
      <c r="I32" s="143">
        <f t="shared" si="24"/>
        <v>46309</v>
      </c>
      <c r="J32" s="143">
        <f t="shared" si="25"/>
        <v>46313</v>
      </c>
      <c r="K32" s="142">
        <f t="shared" si="26"/>
        <v>46317</v>
      </c>
    </row>
    <row r="33" spans="1:206" s="126" customFormat="1" ht="15.75" customHeight="1">
      <c r="A33" s="365"/>
      <c r="B33" s="141" t="s">
        <v>730</v>
      </c>
      <c r="C33" s="185" t="s">
        <v>833</v>
      </c>
      <c r="D33" s="143">
        <f t="shared" si="21"/>
        <v>46280</v>
      </c>
      <c r="E33" s="142">
        <f t="shared" si="22"/>
        <v>46288</v>
      </c>
      <c r="F33" s="419" t="s">
        <v>812</v>
      </c>
      <c r="G33" s="417" t="s">
        <v>881</v>
      </c>
      <c r="H33" s="143">
        <f t="shared" si="23"/>
        <v>46299</v>
      </c>
      <c r="I33" s="143">
        <f t="shared" ref="I33" si="27">H33+17</f>
        <v>46316</v>
      </c>
      <c r="J33" s="143">
        <f t="shared" ref="J33" si="28">H33+21</f>
        <v>46320</v>
      </c>
      <c r="K33" s="142">
        <f t="shared" ref="K33" si="29">H33+25</f>
        <v>46324</v>
      </c>
    </row>
    <row r="34" spans="1:206" s="126" customFormat="1" ht="15.75" customHeight="1">
      <c r="A34" s="365"/>
      <c r="B34" s="141" t="s">
        <v>317</v>
      </c>
      <c r="C34" s="185" t="s">
        <v>832</v>
      </c>
      <c r="D34" s="143">
        <f t="shared" si="21"/>
        <v>46287</v>
      </c>
      <c r="E34" s="142">
        <f t="shared" si="22"/>
        <v>46295</v>
      </c>
      <c r="F34" s="419" t="s">
        <v>813</v>
      </c>
      <c r="G34" s="417" t="s">
        <v>883</v>
      </c>
      <c r="H34" s="143">
        <f t="shared" si="23"/>
        <v>46306</v>
      </c>
      <c r="I34" s="143">
        <f t="shared" ref="I34" si="30">H34+17</f>
        <v>46323</v>
      </c>
      <c r="J34" s="143">
        <f t="shared" ref="J34" si="31">H34+21</f>
        <v>46327</v>
      </c>
      <c r="K34" s="142">
        <f t="shared" ref="K34" si="32">H34+25</f>
        <v>46331</v>
      </c>
    </row>
    <row r="35" spans="1:206" s="126" customFormat="1" ht="15.75" customHeight="1" thickBot="1">
      <c r="A35" s="366"/>
      <c r="B35" s="146" t="s">
        <v>730</v>
      </c>
      <c r="C35" s="147" t="s">
        <v>834</v>
      </c>
      <c r="D35" s="148">
        <f t="shared" si="21"/>
        <v>46294</v>
      </c>
      <c r="E35" s="147">
        <f t="shared" si="22"/>
        <v>46302</v>
      </c>
      <c r="F35" s="420" t="s">
        <v>673</v>
      </c>
      <c r="G35" s="418" t="s">
        <v>758</v>
      </c>
      <c r="H35" s="148">
        <f>H34+7</f>
        <v>46313</v>
      </c>
      <c r="I35" s="148">
        <f>H35+17</f>
        <v>46330</v>
      </c>
      <c r="J35" s="148">
        <f>H35+21</f>
        <v>46334</v>
      </c>
      <c r="K35" s="147">
        <f>H35+25</f>
        <v>46338</v>
      </c>
    </row>
    <row r="36" spans="1:206" s="200" customFormat="1" ht="15.75" customHeight="1">
      <c r="B36" s="192"/>
      <c r="C36" s="193"/>
      <c r="D36" s="193"/>
      <c r="E36" s="14"/>
    </row>
    <row r="37" spans="1:206" s="126" customFormat="1" ht="15" customHeight="1">
      <c r="F37" s="149"/>
      <c r="G37" s="149"/>
      <c r="H37" s="149"/>
      <c r="I37" s="149"/>
      <c r="J37" s="149"/>
      <c r="K37" s="149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7"/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27"/>
      <c r="FI37" s="127"/>
      <c r="FJ37" s="127"/>
      <c r="FK37" s="127"/>
      <c r="FL37" s="127"/>
      <c r="FM37" s="127"/>
      <c r="FN37" s="127"/>
      <c r="FO37" s="127"/>
      <c r="FP37" s="127"/>
      <c r="FQ37" s="127"/>
      <c r="FR37" s="127"/>
      <c r="FS37" s="127"/>
      <c r="FT37" s="127"/>
      <c r="FU37" s="127"/>
      <c r="FV37" s="127"/>
      <c r="FW37" s="127"/>
      <c r="FX37" s="127"/>
      <c r="FY37" s="127"/>
      <c r="FZ37" s="127"/>
      <c r="GA37" s="127"/>
      <c r="GB37" s="127"/>
      <c r="GC37" s="127"/>
      <c r="GD37" s="127"/>
      <c r="GE37" s="127"/>
      <c r="GF37" s="127"/>
      <c r="GG37" s="127"/>
      <c r="GH37" s="127"/>
      <c r="GI37" s="127"/>
      <c r="GJ37" s="127"/>
      <c r="GK37" s="127"/>
      <c r="GL37" s="127"/>
      <c r="GM37" s="127"/>
      <c r="GN37" s="127"/>
      <c r="GO37" s="127"/>
      <c r="GP37" s="127"/>
      <c r="GQ37" s="127"/>
      <c r="GR37" s="127"/>
      <c r="GS37" s="127"/>
      <c r="GT37" s="127"/>
      <c r="GU37" s="127"/>
      <c r="GV37" s="127"/>
      <c r="GW37" s="127"/>
      <c r="GX37" s="127"/>
    </row>
    <row r="38" spans="1:206" s="155" customFormat="1" ht="15" customHeight="1">
      <c r="A38" s="155" t="s">
        <v>318</v>
      </c>
      <c r="K38" s="156"/>
      <c r="L38" s="156"/>
      <c r="M38" s="156"/>
    </row>
    <row r="39" spans="1:206" s="155" customFormat="1" ht="15" customHeight="1">
      <c r="A39" s="367" t="s">
        <v>319</v>
      </c>
      <c r="B39" s="367"/>
      <c r="C39" s="367"/>
      <c r="D39" s="367"/>
      <c r="E39" s="367"/>
      <c r="F39" s="367"/>
      <c r="G39" s="367"/>
      <c r="H39" s="367"/>
      <c r="I39" s="157"/>
      <c r="J39" s="158"/>
    </row>
    <row r="40" spans="1:206" s="155" customFormat="1" ht="15" customHeight="1">
      <c r="A40" s="367"/>
      <c r="B40" s="367"/>
      <c r="C40" s="367"/>
      <c r="D40" s="367"/>
      <c r="E40" s="367"/>
      <c r="F40" s="367"/>
      <c r="G40" s="367"/>
      <c r="H40" s="367"/>
      <c r="I40" s="157"/>
      <c r="J40" s="158"/>
    </row>
    <row r="41" spans="1:206" s="155" customFormat="1" ht="15" customHeight="1">
      <c r="A41" s="155" t="s">
        <v>320</v>
      </c>
      <c r="B41" s="159"/>
      <c r="G41" s="157"/>
      <c r="H41" s="157"/>
      <c r="I41" s="157"/>
      <c r="J41" s="158"/>
    </row>
    <row r="42" spans="1:206" s="126" customFormat="1" ht="15" customHeight="1">
      <c r="A42" s="160"/>
      <c r="B42" s="43"/>
      <c r="C42" s="1"/>
      <c r="D42" s="1"/>
      <c r="E42" s="1"/>
      <c r="F42" s="1"/>
      <c r="G42" s="161"/>
      <c r="H42" s="161"/>
      <c r="I42" s="161"/>
      <c r="J42" s="162"/>
    </row>
    <row r="43" spans="1:206" s="126" customFormat="1" ht="15" customHeight="1">
      <c r="A43" s="163" t="s">
        <v>321</v>
      </c>
      <c r="B43" s="43"/>
      <c r="C43" s="43"/>
      <c r="D43" s="43"/>
      <c r="E43" s="43"/>
      <c r="F43" s="163" t="s">
        <v>322</v>
      </c>
      <c r="G43" s="161"/>
      <c r="H43" s="161"/>
      <c r="I43" s="166"/>
      <c r="J43" s="166"/>
    </row>
    <row r="44" spans="1:206" s="126" customFormat="1" ht="15" customHeight="1">
      <c r="A44" s="164" t="s">
        <v>323</v>
      </c>
      <c r="B44" s="1"/>
      <c r="C44" s="1"/>
      <c r="D44" s="1"/>
      <c r="E44" s="165"/>
      <c r="F44" s="1" t="s">
        <v>756</v>
      </c>
      <c r="G44" s="161"/>
      <c r="H44" s="161"/>
    </row>
    <row r="45" spans="1:206" s="126" customFormat="1" ht="15" customHeight="1">
      <c r="A45" s="1" t="s">
        <v>325</v>
      </c>
      <c r="B45" s="1"/>
      <c r="C45" s="1"/>
      <c r="D45" s="1"/>
      <c r="E45" s="165"/>
      <c r="F45" s="1" t="s">
        <v>326</v>
      </c>
      <c r="G45" s="161"/>
      <c r="H45" s="161"/>
    </row>
    <row r="46" spans="1:206" s="126" customFormat="1" ht="15" customHeight="1">
      <c r="A46" s="1" t="s">
        <v>327</v>
      </c>
      <c r="B46" s="1"/>
      <c r="C46" s="1"/>
      <c r="D46" s="165"/>
      <c r="E46" s="165"/>
      <c r="F46" s="1" t="s">
        <v>327</v>
      </c>
      <c r="G46" s="161"/>
      <c r="H46" s="161"/>
    </row>
    <row r="47" spans="1:206" s="126" customFormat="1" ht="15" customHeight="1">
      <c r="A47" s="1"/>
      <c r="B47" s="1"/>
      <c r="C47" s="1"/>
      <c r="D47" s="165"/>
      <c r="E47" s="165"/>
      <c r="F47" s="1"/>
      <c r="G47" s="161"/>
      <c r="H47" s="161"/>
      <c r="I47" s="1"/>
      <c r="J47" s="1"/>
    </row>
    <row r="48" spans="1:206" s="126" customFormat="1" ht="15" customHeight="1">
      <c r="A48" s="163" t="s">
        <v>328</v>
      </c>
      <c r="B48" s="43"/>
      <c r="C48" s="1"/>
      <c r="D48" s="1"/>
      <c r="E48" s="1"/>
      <c r="F48" s="163" t="s">
        <v>328</v>
      </c>
      <c r="G48" s="161"/>
      <c r="H48" s="161"/>
      <c r="I48" s="1"/>
      <c r="J48" s="1"/>
    </row>
    <row r="49" spans="1:12" s="126" customFormat="1" ht="15" customHeight="1">
      <c r="A49" s="1" t="s">
        <v>329</v>
      </c>
      <c r="B49" s="1" t="s">
        <v>330</v>
      </c>
      <c r="C49" s="1"/>
      <c r="D49" s="1"/>
      <c r="E49" s="1"/>
      <c r="F49" s="1" t="s">
        <v>331</v>
      </c>
      <c r="G49" s="1" t="s">
        <v>332</v>
      </c>
      <c r="H49" s="1"/>
      <c r="I49" s="1"/>
      <c r="J49" s="1"/>
    </row>
    <row r="50" spans="1:12" s="126" customFormat="1" ht="15" customHeight="1">
      <c r="A50" s="1" t="s">
        <v>333</v>
      </c>
      <c r="B50" s="1" t="s">
        <v>334</v>
      </c>
      <c r="C50" s="1"/>
      <c r="D50" s="1"/>
      <c r="E50" s="1"/>
      <c r="F50" s="1" t="s">
        <v>335</v>
      </c>
      <c r="G50" s="1" t="s">
        <v>336</v>
      </c>
      <c r="H50" s="161"/>
      <c r="I50" s="1"/>
      <c r="J50" s="1"/>
    </row>
    <row r="51" spans="1:12" s="126" customFormat="1" ht="15" customHeight="1">
      <c r="A51" s="1" t="s">
        <v>337</v>
      </c>
      <c r="B51" s="1" t="s">
        <v>338</v>
      </c>
      <c r="C51" s="1"/>
      <c r="D51" s="1"/>
      <c r="E51" s="1"/>
      <c r="F51" s="1" t="s">
        <v>777</v>
      </c>
      <c r="G51" s="1" t="s">
        <v>776</v>
      </c>
      <c r="H51" s="166"/>
      <c r="I51" s="1"/>
      <c r="J51" s="1"/>
    </row>
    <row r="52" spans="1:12" s="126" customFormat="1" ht="15" customHeight="1">
      <c r="C52" s="1"/>
      <c r="D52" s="1"/>
      <c r="E52" s="1"/>
      <c r="H52" s="166"/>
      <c r="I52" s="1"/>
      <c r="J52" s="1"/>
    </row>
    <row r="53" spans="1:12" s="126" customFormat="1" ht="15" customHeight="1">
      <c r="A53" s="163" t="s">
        <v>339</v>
      </c>
      <c r="B53" s="168" t="s">
        <v>115</v>
      </c>
      <c r="C53" s="1"/>
      <c r="D53" s="1"/>
      <c r="E53" s="1"/>
      <c r="F53" s="163" t="s">
        <v>339</v>
      </c>
      <c r="G53" s="168" t="s">
        <v>115</v>
      </c>
      <c r="H53" s="167"/>
      <c r="I53" s="1"/>
      <c r="J53" s="1"/>
    </row>
    <row r="54" spans="1:12" s="126" customFormat="1" ht="15" customHeight="1">
      <c r="A54" s="169" t="s">
        <v>340</v>
      </c>
      <c r="B54" s="1"/>
      <c r="C54" s="1"/>
      <c r="D54" s="1"/>
      <c r="E54" s="1"/>
      <c r="F54" s="1" t="s">
        <v>341</v>
      </c>
      <c r="G54" s="1"/>
      <c r="H54" s="167"/>
      <c r="I54" s="1"/>
      <c r="J54" s="1"/>
    </row>
    <row r="55" spans="1:12" s="126" customFormat="1" ht="15" customHeight="1">
      <c r="A55" s="169" t="s">
        <v>342</v>
      </c>
      <c r="B55" s="168"/>
      <c r="C55" s="1"/>
      <c r="D55" s="1"/>
      <c r="E55" s="1"/>
      <c r="F55" s="1" t="s">
        <v>343</v>
      </c>
      <c r="G55" s="1"/>
      <c r="H55" s="167"/>
      <c r="I55" s="1"/>
      <c r="J55" s="1"/>
    </row>
    <row r="56" spans="1:12" s="126" customFormat="1" ht="15" customHeight="1">
      <c r="A56" s="169" t="s">
        <v>344</v>
      </c>
      <c r="B56" s="168"/>
      <c r="C56" s="1"/>
      <c r="D56" s="1"/>
      <c r="E56" s="1"/>
      <c r="G56" s="167"/>
      <c r="H56" s="1"/>
      <c r="I56" s="1"/>
      <c r="J56" s="1"/>
    </row>
    <row r="57" spans="1:12" s="126" customFormat="1" ht="15" customHeight="1">
      <c r="A57" s="169"/>
      <c r="B57" s="168"/>
      <c r="C57" s="1"/>
      <c r="D57" s="1"/>
      <c r="E57" s="1"/>
      <c r="G57" s="167"/>
      <c r="H57" s="1"/>
    </row>
    <row r="58" spans="1:12" s="126" customFormat="1" ht="15" customHeight="1">
      <c r="A58" s="163" t="s">
        <v>345</v>
      </c>
      <c r="B58" s="168" t="s">
        <v>127</v>
      </c>
      <c r="C58" s="1"/>
      <c r="D58" s="1"/>
      <c r="E58" s="1"/>
      <c r="F58" s="163" t="s">
        <v>345</v>
      </c>
      <c r="G58" s="168" t="s">
        <v>127</v>
      </c>
      <c r="H58" s="1"/>
    </row>
    <row r="59" spans="1:12" s="126" customFormat="1" ht="15" customHeight="1">
      <c r="A59" s="169" t="s">
        <v>346</v>
      </c>
      <c r="B59" s="1"/>
      <c r="C59" s="1"/>
      <c r="D59" s="1"/>
      <c r="E59" s="1"/>
      <c r="F59" s="169" t="s">
        <v>347</v>
      </c>
      <c r="G59" s="1"/>
      <c r="H59" s="1"/>
    </row>
    <row r="60" spans="1:12" s="126" customFormat="1" ht="15" customHeight="1">
      <c r="A60" s="1" t="s">
        <v>348</v>
      </c>
      <c r="B60" s="1"/>
      <c r="C60" s="1"/>
      <c r="D60" s="1"/>
      <c r="E60" s="1"/>
      <c r="H60" s="1"/>
    </row>
    <row r="61" spans="1:12" s="126" customFormat="1" ht="15" customHeight="1">
      <c r="A61" s="169" t="s">
        <v>349</v>
      </c>
      <c r="B61" s="1"/>
      <c r="C61" s="1"/>
      <c r="D61" s="1"/>
      <c r="E61" s="1"/>
      <c r="G61" s="167"/>
      <c r="H61" s="1"/>
    </row>
    <row r="62" spans="1:12" s="126" customFormat="1" ht="15" customHeight="1">
      <c r="C62" s="1"/>
      <c r="D62" s="1"/>
      <c r="E62" s="1"/>
      <c r="G62" s="167"/>
      <c r="H62" s="1"/>
    </row>
    <row r="63" spans="1:12" s="126" customFormat="1" ht="15" customHeight="1">
      <c r="C63" s="1"/>
      <c r="D63" s="1"/>
      <c r="E63" s="1"/>
      <c r="F63" s="163" t="s">
        <v>350</v>
      </c>
      <c r="G63" s="168" t="s">
        <v>164</v>
      </c>
      <c r="H63" s="1"/>
      <c r="I63" s="1"/>
      <c r="J63" s="1"/>
      <c r="K63" s="1"/>
      <c r="L63" s="1"/>
    </row>
    <row r="64" spans="1:12" s="126" customFormat="1" ht="15" customHeight="1">
      <c r="C64" s="1"/>
      <c r="D64" s="1"/>
      <c r="E64" s="1"/>
      <c r="F64" s="1" t="s">
        <v>351</v>
      </c>
      <c r="G64" s="1" t="s">
        <v>352</v>
      </c>
      <c r="H64" s="1"/>
      <c r="I64" s="1"/>
      <c r="J64" s="1"/>
      <c r="K64" s="1"/>
      <c r="L64" s="1"/>
    </row>
    <row r="65" spans="1:16" s="126" customFormat="1" ht="15" customHeight="1">
      <c r="F65" s="1" t="s">
        <v>353</v>
      </c>
      <c r="G65" s="1" t="s">
        <v>354</v>
      </c>
      <c r="I65" s="1"/>
      <c r="J65" s="1"/>
      <c r="K65" s="1"/>
      <c r="L65" s="1"/>
    </row>
    <row r="66" spans="1:16" s="126" customFormat="1" ht="15" customHeight="1">
      <c r="H66" s="167"/>
    </row>
    <row r="67" spans="1:16" s="126" customFormat="1" ht="15" customHeight="1">
      <c r="H67" s="167"/>
    </row>
    <row r="68" spans="1:16" s="126" customFormat="1" ht="15" customHeight="1">
      <c r="H68" s="167"/>
    </row>
    <row r="69" spans="1:16" s="126" customFormat="1" ht="15" customHeight="1">
      <c r="G69" s="167"/>
      <c r="H69" s="167"/>
      <c r="O69" s="9"/>
      <c r="P69" s="9"/>
    </row>
    <row r="70" spans="1:16" ht="15" customHeight="1">
      <c r="O70" s="9"/>
      <c r="P70" s="9"/>
    </row>
    <row r="72" spans="1:16" ht="15" customHeight="1">
      <c r="A72" s="126"/>
      <c r="B72" s="126"/>
      <c r="C72" s="126"/>
      <c r="D72" s="126"/>
      <c r="E72" s="126"/>
      <c r="F72" s="126"/>
      <c r="G72" s="167"/>
      <c r="H72" s="167"/>
      <c r="I72" s="126"/>
      <c r="J72" s="126"/>
      <c r="K72" s="126"/>
      <c r="L72" s="126"/>
    </row>
    <row r="73" spans="1:16" ht="15" customHeight="1">
      <c r="A73" s="126"/>
      <c r="B73" s="126"/>
      <c r="C73" s="126"/>
      <c r="D73" s="126"/>
      <c r="E73" s="126"/>
      <c r="F73" s="126"/>
      <c r="G73" s="167"/>
      <c r="H73" s="167"/>
      <c r="I73" s="126"/>
      <c r="J73" s="126"/>
      <c r="K73" s="126"/>
      <c r="L73" s="126"/>
    </row>
    <row r="74" spans="1:16" ht="15" customHeight="1">
      <c r="A74" s="126"/>
      <c r="B74" s="126"/>
      <c r="C74" s="126"/>
      <c r="D74" s="126"/>
      <c r="E74" s="126"/>
      <c r="F74" s="126"/>
      <c r="G74" s="167"/>
      <c r="H74" s="167"/>
      <c r="I74" s="126"/>
      <c r="J74" s="126"/>
      <c r="K74" s="126"/>
      <c r="L74" s="126"/>
    </row>
    <row r="75" spans="1:16" ht="15" customHeight="1">
      <c r="A75" s="126"/>
      <c r="B75" s="126"/>
      <c r="C75" s="126"/>
      <c r="D75" s="126"/>
      <c r="E75" s="126"/>
      <c r="F75" s="126"/>
      <c r="G75" s="167"/>
      <c r="H75" s="167"/>
      <c r="I75" s="126"/>
      <c r="J75" s="126"/>
      <c r="K75" s="126"/>
      <c r="L75" s="126"/>
    </row>
    <row r="76" spans="1:16" ht="15" customHeight="1">
      <c r="A76" s="126"/>
      <c r="B76" s="126"/>
      <c r="C76" s="126"/>
      <c r="D76" s="126"/>
      <c r="E76" s="126"/>
      <c r="F76" s="126"/>
      <c r="G76" s="167"/>
      <c r="H76" s="167"/>
      <c r="I76" s="126"/>
      <c r="J76" s="126"/>
      <c r="K76" s="126"/>
      <c r="L76" s="126"/>
    </row>
    <row r="77" spans="1:16" ht="15" customHeight="1">
      <c r="A77" s="126"/>
      <c r="B77" s="126"/>
      <c r="C77" s="126"/>
      <c r="D77" s="126"/>
      <c r="E77" s="126"/>
      <c r="F77" s="126"/>
      <c r="G77" s="167"/>
      <c r="H77" s="167"/>
      <c r="I77" s="126"/>
      <c r="J77" s="126"/>
      <c r="K77" s="126"/>
      <c r="L77" s="126"/>
    </row>
    <row r="78" spans="1:16" ht="15" customHeight="1">
      <c r="A78" s="126"/>
      <c r="B78" s="126"/>
      <c r="C78" s="126"/>
      <c r="D78" s="126"/>
      <c r="E78" s="126"/>
      <c r="F78" s="126"/>
      <c r="G78" s="167"/>
      <c r="H78" s="167"/>
      <c r="I78" s="126"/>
      <c r="J78" s="126"/>
      <c r="K78" s="126"/>
      <c r="L78" s="126"/>
    </row>
  </sheetData>
  <mergeCells count="18">
    <mergeCell ref="C1:H1"/>
    <mergeCell ref="A3:G3"/>
    <mergeCell ref="A5:A8"/>
    <mergeCell ref="D5:E5"/>
    <mergeCell ref="D8:E8"/>
    <mergeCell ref="F11:G11"/>
    <mergeCell ref="A12:A13"/>
    <mergeCell ref="B12:C13"/>
    <mergeCell ref="F12:G13"/>
    <mergeCell ref="D6:E6"/>
    <mergeCell ref="D7:E7"/>
    <mergeCell ref="A14:A22"/>
    <mergeCell ref="A27:A35"/>
    <mergeCell ref="A39:H40"/>
    <mergeCell ref="F24:G24"/>
    <mergeCell ref="A25:A26"/>
    <mergeCell ref="B25:C26"/>
    <mergeCell ref="F25:G26"/>
  </mergeCells>
  <hyperlinks>
    <hyperlink ref="A2" location="MENU!A1" display="BACK TO MENU" xr:uid="{8AD66E58-B982-40C9-B363-206180A6CF81}"/>
    <hyperlink ref="A46" r:id="rId1" display="http://www.tslines.com/" xr:uid="{E55ACEE5-F83A-446A-9267-75E846FC96A5}"/>
    <hyperlink ref="F46" r:id="rId2" display="http://www.tslines.com/" xr:uid="{290DDC47-9219-4F70-B931-18AF2C2B3204}"/>
    <hyperlink ref="G58" r:id="rId3" xr:uid="{DA44D214-F681-45FE-BA40-B11AC6D23B2C}"/>
    <hyperlink ref="G63" r:id="rId4" xr:uid="{636F7CE5-FA27-4165-AB93-958C8A6E0015}"/>
    <hyperlink ref="B58" r:id="rId5" xr:uid="{DB3E1477-1EAC-46C8-9751-13F4D851BA8B}"/>
    <hyperlink ref="G53" r:id="rId6" display="mailto:cus.tslhph@tslines.com.vn" xr:uid="{D4884772-929A-4B45-9F46-2EBD4D98AFEA}"/>
    <hyperlink ref="B53" r:id="rId7" display="mailto:cus.tslhph@tslines.com.vn" xr:uid="{783A73C9-C64E-48F9-ABAE-C34D7C75A61D}"/>
  </hyperlinks>
  <pageMargins left="0.7" right="0.7" top="0.75" bottom="0.75" header="0.3" footer="0.3"/>
  <drawing r:id="rId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13EF-34BE-4085-91AC-E118EEFED5AC}">
  <sheetPr>
    <tabColor rgb="FFFF0000"/>
  </sheetPr>
  <dimension ref="A1:GV60"/>
  <sheetViews>
    <sheetView zoomScaleNormal="100" workbookViewId="0"/>
  </sheetViews>
  <sheetFormatPr defaultColWidth="12.42578125" defaultRowHeight="15" customHeight="1"/>
  <cols>
    <col min="1" max="1" width="22" style="1" customWidth="1"/>
    <col min="2" max="2" width="25.85546875" style="1" customWidth="1"/>
    <col min="3" max="3" width="9.85546875" style="1" bestFit="1" customWidth="1"/>
    <col min="4" max="4" width="21.5703125" style="1" customWidth="1"/>
    <col min="5" max="5" width="19.7109375" style="1" customWidth="1"/>
    <col min="6" max="6" width="24" style="1" customWidth="1"/>
    <col min="7" max="7" width="12.42578125" style="1" customWidth="1"/>
    <col min="8" max="8" width="22.28515625" style="1" customWidth="1"/>
    <col min="9" max="9" width="22.85546875" style="1" bestFit="1" customWidth="1"/>
    <col min="10" max="10" width="19.28515625" style="1" bestFit="1" customWidth="1"/>
    <col min="11" max="16384" width="12.42578125" style="1"/>
  </cols>
  <sheetData>
    <row r="1" spans="1:204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</row>
    <row r="2" spans="1:204" s="14" customFormat="1" ht="15" customHeight="1" thickTop="1">
      <c r="A2" s="55" t="s">
        <v>42</v>
      </c>
      <c r="B2" s="1"/>
      <c r="C2" s="1"/>
      <c r="D2" s="1"/>
      <c r="E2" s="1"/>
      <c r="F2" s="1"/>
      <c r="G2" s="126"/>
      <c r="H2" s="52"/>
      <c r="I2" s="52"/>
    </row>
    <row r="3" spans="1:204" s="173" customFormat="1" ht="20.25">
      <c r="A3" s="357" t="s">
        <v>678</v>
      </c>
      <c r="B3" s="357"/>
      <c r="C3" s="357"/>
      <c r="D3" s="357"/>
      <c r="E3" s="357"/>
      <c r="F3" s="357"/>
      <c r="G3" s="357"/>
      <c r="H3" s="357"/>
      <c r="I3" s="196"/>
    </row>
    <row r="4" spans="1:204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K4" s="127"/>
      <c r="L4" s="127"/>
      <c r="M4" s="174"/>
      <c r="N4" s="174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</row>
    <row r="5" spans="1:204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4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4" ht="14.25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4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4" s="173" customFormat="1" ht="15" customHeight="1">
      <c r="A9" s="233"/>
      <c r="B9" s="234"/>
      <c r="C9" s="234"/>
      <c r="D9" s="234"/>
      <c r="E9" s="234"/>
      <c r="F9" s="234"/>
      <c r="G9" s="234"/>
      <c r="H9" s="197"/>
      <c r="I9" s="196"/>
      <c r="J9" s="126"/>
    </row>
    <row r="10" spans="1:204" s="126" customFormat="1" ht="15" customHeight="1" thickBot="1">
      <c r="A10" s="199" t="s">
        <v>356</v>
      </c>
      <c r="B10" s="200" t="s">
        <v>679</v>
      </c>
      <c r="J10" s="14"/>
      <c r="K10" s="14"/>
    </row>
    <row r="11" spans="1:204" s="126" customFormat="1" ht="15" customHeight="1">
      <c r="A11" s="129" t="s">
        <v>274</v>
      </c>
      <c r="B11" s="130" t="s">
        <v>275</v>
      </c>
      <c r="C11" s="131" t="s">
        <v>276</v>
      </c>
      <c r="D11" s="132" t="s">
        <v>277</v>
      </c>
      <c r="E11" s="152" t="s">
        <v>310</v>
      </c>
      <c r="F11" s="411"/>
      <c r="G11" s="403"/>
      <c r="H11" s="186" t="s">
        <v>310</v>
      </c>
      <c r="I11" s="275" t="s">
        <v>680</v>
      </c>
    </row>
    <row r="12" spans="1:204" s="126" customFormat="1" ht="15" customHeight="1">
      <c r="A12" s="368" t="s">
        <v>282</v>
      </c>
      <c r="B12" s="370"/>
      <c r="C12" s="371"/>
      <c r="D12" s="135" t="s">
        <v>283</v>
      </c>
      <c r="E12" s="138" t="s">
        <v>286</v>
      </c>
      <c r="F12" s="412" t="s">
        <v>360</v>
      </c>
      <c r="G12" s="405"/>
      <c r="H12" s="188" t="s">
        <v>361</v>
      </c>
      <c r="I12" s="190" t="s">
        <v>681</v>
      </c>
    </row>
    <row r="13" spans="1:204" s="126" customFormat="1" ht="15" customHeight="1">
      <c r="A13" s="369"/>
      <c r="B13" s="372"/>
      <c r="C13" s="373"/>
      <c r="D13" s="139" t="s">
        <v>63</v>
      </c>
      <c r="E13" s="154" t="s">
        <v>315</v>
      </c>
      <c r="F13" s="412"/>
      <c r="G13" s="405"/>
      <c r="H13" s="188" t="s">
        <v>315</v>
      </c>
      <c r="I13" s="211" t="s">
        <v>682</v>
      </c>
      <c r="K13" s="14"/>
    </row>
    <row r="14" spans="1:204" s="126" customFormat="1" ht="15" customHeight="1">
      <c r="A14" s="364" t="s">
        <v>61</v>
      </c>
      <c r="B14" s="141" t="s">
        <v>316</v>
      </c>
      <c r="C14" s="142" t="s">
        <v>295</v>
      </c>
      <c r="D14" s="143">
        <v>45965</v>
      </c>
      <c r="E14" s="142">
        <f t="shared" ref="E14:E16" si="0">D14+8</f>
        <v>45973</v>
      </c>
      <c r="F14" s="141" t="s">
        <v>683</v>
      </c>
      <c r="G14" s="142" t="s">
        <v>684</v>
      </c>
      <c r="H14" s="143">
        <v>45975</v>
      </c>
      <c r="I14" s="185">
        <f t="shared" ref="I14:I16" si="1">H14+19</f>
        <v>45994</v>
      </c>
      <c r="K14" s="14"/>
    </row>
    <row r="15" spans="1:204" s="126" customFormat="1" ht="15" customHeight="1">
      <c r="A15" s="365"/>
      <c r="B15" s="141" t="s">
        <v>317</v>
      </c>
      <c r="C15" s="185" t="s">
        <v>685</v>
      </c>
      <c r="D15" s="143">
        <f t="shared" ref="D15:D16" si="2">D14+7</f>
        <v>45972</v>
      </c>
      <c r="E15" s="142">
        <f t="shared" si="0"/>
        <v>45980</v>
      </c>
      <c r="F15" s="141" t="s">
        <v>297</v>
      </c>
      <c r="G15" s="142"/>
      <c r="H15" s="143">
        <f t="shared" ref="H15:H16" si="3">H14+7</f>
        <v>45982</v>
      </c>
      <c r="I15" s="185">
        <f t="shared" si="1"/>
        <v>46001</v>
      </c>
      <c r="K15" s="14"/>
    </row>
    <row r="16" spans="1:204" s="126" customFormat="1" ht="15" customHeight="1" thickBot="1">
      <c r="A16" s="366"/>
      <c r="B16" s="146" t="s">
        <v>316</v>
      </c>
      <c r="C16" s="147" t="s">
        <v>296</v>
      </c>
      <c r="D16" s="148">
        <f t="shared" si="2"/>
        <v>45979</v>
      </c>
      <c r="E16" s="147">
        <f t="shared" si="0"/>
        <v>45987</v>
      </c>
      <c r="F16" s="146" t="s">
        <v>686</v>
      </c>
      <c r="G16" s="147" t="s">
        <v>684</v>
      </c>
      <c r="H16" s="148">
        <f t="shared" si="3"/>
        <v>45989</v>
      </c>
      <c r="I16" s="147">
        <f t="shared" si="1"/>
        <v>46008</v>
      </c>
      <c r="K16" s="14"/>
    </row>
    <row r="17" spans="1:11" s="126" customFormat="1" ht="1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s="126" customFormat="1" ht="15" customHeight="1">
      <c r="J18" s="14"/>
      <c r="K18" s="14"/>
    </row>
    <row r="19" spans="1:11" s="155" customFormat="1" ht="15" customHeight="1">
      <c r="A19" s="155" t="s">
        <v>318</v>
      </c>
      <c r="J19" s="156"/>
      <c r="K19" s="156"/>
    </row>
    <row r="20" spans="1:11" s="155" customFormat="1" ht="15" customHeight="1">
      <c r="A20" s="367" t="s">
        <v>319</v>
      </c>
      <c r="B20" s="367"/>
      <c r="C20" s="367"/>
      <c r="D20" s="367"/>
      <c r="E20" s="367"/>
      <c r="F20" s="367"/>
      <c r="G20" s="367"/>
      <c r="H20" s="367"/>
      <c r="I20" s="157"/>
    </row>
    <row r="21" spans="1:11" s="155" customFormat="1" ht="15" customHeight="1">
      <c r="A21" s="367"/>
      <c r="B21" s="367"/>
      <c r="C21" s="367"/>
      <c r="D21" s="367"/>
      <c r="E21" s="367"/>
      <c r="F21" s="367"/>
      <c r="G21" s="367"/>
      <c r="H21" s="367"/>
      <c r="I21" s="157"/>
    </row>
    <row r="22" spans="1:11" s="155" customFormat="1" ht="15" customHeight="1">
      <c r="A22" s="155" t="s">
        <v>320</v>
      </c>
      <c r="B22" s="159"/>
      <c r="G22" s="157"/>
      <c r="H22" s="157"/>
      <c r="I22" s="157"/>
    </row>
    <row r="23" spans="1:11" s="126" customFormat="1" ht="15" customHeight="1">
      <c r="A23" s="160"/>
      <c r="B23" s="43"/>
      <c r="C23" s="1"/>
      <c r="D23" s="1"/>
      <c r="E23" s="1"/>
      <c r="F23" s="1"/>
      <c r="G23" s="161"/>
      <c r="H23" s="161"/>
      <c r="I23" s="161"/>
    </row>
    <row r="24" spans="1:11" s="126" customFormat="1" ht="15" customHeight="1">
      <c r="A24" s="163" t="s">
        <v>321</v>
      </c>
      <c r="B24" s="43"/>
      <c r="C24" s="43"/>
      <c r="D24" s="43"/>
      <c r="E24" s="43"/>
      <c r="F24" s="163" t="s">
        <v>322</v>
      </c>
      <c r="G24" s="161"/>
      <c r="H24" s="161"/>
      <c r="I24" s="166"/>
      <c r="J24" s="166"/>
    </row>
    <row r="25" spans="1:11" s="126" customFormat="1" ht="15" customHeight="1">
      <c r="A25" s="164" t="s">
        <v>323</v>
      </c>
      <c r="B25" s="1"/>
      <c r="C25" s="1"/>
      <c r="D25" s="1"/>
      <c r="E25" s="165"/>
      <c r="F25" s="1" t="s">
        <v>324</v>
      </c>
      <c r="G25" s="161"/>
      <c r="H25" s="161"/>
    </row>
    <row r="26" spans="1:11" s="126" customFormat="1" ht="15" customHeight="1">
      <c r="A26" s="1" t="s">
        <v>325</v>
      </c>
      <c r="B26" s="1"/>
      <c r="C26" s="1"/>
      <c r="D26" s="1"/>
      <c r="E26" s="165"/>
      <c r="F26" s="1" t="s">
        <v>326</v>
      </c>
      <c r="G26" s="161"/>
      <c r="H26" s="161"/>
    </row>
    <row r="27" spans="1:11" s="126" customFormat="1" ht="15" customHeight="1">
      <c r="A27" s="1" t="s">
        <v>327</v>
      </c>
      <c r="B27" s="1"/>
      <c r="C27" s="1"/>
      <c r="D27" s="165"/>
      <c r="E27" s="165"/>
      <c r="F27" s="1" t="s">
        <v>327</v>
      </c>
      <c r="G27" s="161"/>
      <c r="H27" s="161"/>
    </row>
    <row r="28" spans="1:11" s="126" customFormat="1" ht="15" customHeight="1">
      <c r="A28" s="1"/>
      <c r="B28" s="1"/>
      <c r="C28" s="1"/>
      <c r="D28" s="165"/>
      <c r="E28" s="165"/>
      <c r="F28" s="1"/>
      <c r="G28" s="161"/>
      <c r="H28" s="161"/>
      <c r="I28" s="1"/>
      <c r="J28" s="1"/>
    </row>
    <row r="29" spans="1:11" s="126" customFormat="1" ht="15" customHeight="1">
      <c r="A29" s="163" t="s">
        <v>328</v>
      </c>
      <c r="B29" s="43"/>
      <c r="C29" s="1"/>
      <c r="D29" s="1"/>
      <c r="E29" s="1"/>
      <c r="F29" s="163" t="s">
        <v>328</v>
      </c>
      <c r="G29" s="161"/>
      <c r="H29" s="161"/>
      <c r="I29" s="1"/>
      <c r="J29" s="1"/>
    </row>
    <row r="30" spans="1:11" s="126" customFormat="1" ht="15" customHeight="1">
      <c r="A30" s="1" t="s">
        <v>596</v>
      </c>
      <c r="B30" s="1" t="s">
        <v>597</v>
      </c>
      <c r="C30" s="1"/>
      <c r="D30" s="1"/>
      <c r="E30" s="1"/>
      <c r="F30" s="1" t="s">
        <v>331</v>
      </c>
      <c r="G30" s="1" t="s">
        <v>332</v>
      </c>
      <c r="H30" s="1"/>
      <c r="I30" s="1"/>
      <c r="J30" s="1"/>
    </row>
    <row r="31" spans="1:11" s="126" customFormat="1" ht="15" customHeight="1">
      <c r="A31" s="1" t="s">
        <v>329</v>
      </c>
      <c r="B31" s="1" t="s">
        <v>330</v>
      </c>
      <c r="C31" s="1"/>
      <c r="D31" s="1"/>
      <c r="E31" s="1"/>
      <c r="F31" s="1" t="s">
        <v>335</v>
      </c>
      <c r="G31" s="1" t="s">
        <v>336</v>
      </c>
      <c r="H31" s="161"/>
      <c r="I31" s="1"/>
      <c r="J31" s="1"/>
    </row>
    <row r="32" spans="1:11" s="126" customFormat="1" ht="15" customHeight="1">
      <c r="A32" s="1" t="s">
        <v>333</v>
      </c>
      <c r="B32" s="1" t="s">
        <v>334</v>
      </c>
      <c r="C32" s="1"/>
      <c r="D32" s="1"/>
      <c r="E32" s="1"/>
      <c r="H32" s="166"/>
      <c r="I32" s="1"/>
      <c r="J32" s="1"/>
    </row>
    <row r="33" spans="1:12" s="126" customFormat="1" ht="15" customHeight="1">
      <c r="A33" s="1" t="s">
        <v>337</v>
      </c>
      <c r="B33" s="1" t="s">
        <v>338</v>
      </c>
      <c r="C33" s="1"/>
      <c r="D33" s="1"/>
      <c r="E33" s="1"/>
      <c r="H33" s="166"/>
      <c r="I33" s="1"/>
      <c r="J33" s="1"/>
    </row>
    <row r="34" spans="1:12" s="126" customFormat="1" ht="15" customHeight="1">
      <c r="A34" s="1"/>
      <c r="B34" s="1"/>
      <c r="C34" s="1"/>
      <c r="D34" s="1"/>
      <c r="E34" s="1"/>
      <c r="G34" s="167"/>
      <c r="H34" s="167"/>
      <c r="I34" s="1"/>
      <c r="J34" s="1"/>
    </row>
    <row r="35" spans="1:12" s="126" customFormat="1" ht="15" customHeight="1">
      <c r="A35" s="163" t="s">
        <v>339</v>
      </c>
      <c r="B35" s="168" t="s">
        <v>115</v>
      </c>
      <c r="C35" s="1"/>
      <c r="D35" s="1"/>
      <c r="E35" s="1"/>
      <c r="F35" s="163" t="s">
        <v>339</v>
      </c>
      <c r="G35" s="168" t="s">
        <v>115</v>
      </c>
      <c r="H35" s="167"/>
      <c r="I35" s="1"/>
      <c r="J35" s="1"/>
    </row>
    <row r="36" spans="1:12" s="126" customFormat="1" ht="15" customHeight="1">
      <c r="A36" s="169" t="s">
        <v>340</v>
      </c>
      <c r="B36" s="1"/>
      <c r="C36" s="1"/>
      <c r="D36" s="1"/>
      <c r="E36" s="1"/>
      <c r="F36" s="1" t="s">
        <v>341</v>
      </c>
      <c r="G36" s="1"/>
      <c r="H36" s="167"/>
      <c r="I36" s="1"/>
      <c r="J36" s="1"/>
    </row>
    <row r="37" spans="1:12" s="126" customFormat="1" ht="15" customHeight="1">
      <c r="A37" s="169" t="s">
        <v>342</v>
      </c>
      <c r="B37" s="168"/>
      <c r="C37" s="1"/>
      <c r="D37" s="1"/>
      <c r="E37" s="1"/>
      <c r="F37" s="1" t="s">
        <v>343</v>
      </c>
      <c r="G37" s="1"/>
      <c r="H37" s="167"/>
      <c r="I37" s="1"/>
      <c r="J37" s="1"/>
    </row>
    <row r="38" spans="1:12" s="126" customFormat="1" ht="15" customHeight="1">
      <c r="A38" s="169" t="s">
        <v>344</v>
      </c>
      <c r="B38" s="168"/>
      <c r="C38" s="1"/>
      <c r="D38" s="1"/>
      <c r="E38" s="1"/>
      <c r="G38" s="167"/>
      <c r="H38" s="1"/>
      <c r="I38" s="1"/>
      <c r="J38" s="1"/>
    </row>
    <row r="39" spans="1:12" s="126" customFormat="1" ht="15" customHeight="1">
      <c r="A39" s="169"/>
      <c r="B39" s="168"/>
      <c r="C39" s="1"/>
      <c r="D39" s="1"/>
      <c r="E39" s="1"/>
      <c r="G39" s="167"/>
      <c r="H39" s="1"/>
    </row>
    <row r="40" spans="1:12" s="126" customFormat="1" ht="15" customHeight="1">
      <c r="A40" s="163" t="s">
        <v>345</v>
      </c>
      <c r="B40" s="168" t="s">
        <v>127</v>
      </c>
      <c r="C40" s="1"/>
      <c r="D40" s="1"/>
      <c r="E40" s="1"/>
      <c r="F40" s="163" t="s">
        <v>345</v>
      </c>
      <c r="G40" s="168" t="s">
        <v>127</v>
      </c>
      <c r="H40" s="1"/>
    </row>
    <row r="41" spans="1:12" s="126" customFormat="1" ht="15" customHeight="1">
      <c r="A41" s="169" t="s">
        <v>346</v>
      </c>
      <c r="B41" s="1"/>
      <c r="C41" s="1"/>
      <c r="D41" s="1"/>
      <c r="E41" s="1"/>
      <c r="F41" s="169" t="s">
        <v>347</v>
      </c>
      <c r="G41" s="1"/>
      <c r="H41" s="1"/>
    </row>
    <row r="42" spans="1:12" s="126" customFormat="1" ht="15" customHeight="1">
      <c r="A42" s="1" t="s">
        <v>348</v>
      </c>
      <c r="B42" s="1"/>
      <c r="C42" s="1"/>
      <c r="D42" s="1"/>
      <c r="E42" s="1"/>
      <c r="H42" s="1"/>
    </row>
    <row r="43" spans="1:12" s="126" customFormat="1" ht="15" customHeight="1">
      <c r="A43" s="169" t="s">
        <v>598</v>
      </c>
      <c r="B43" s="1"/>
      <c r="C43" s="1"/>
      <c r="D43" s="1"/>
      <c r="E43" s="1"/>
      <c r="G43" s="167"/>
      <c r="H43" s="1"/>
    </row>
    <row r="44" spans="1:12" s="126" customFormat="1" ht="15" customHeight="1">
      <c r="C44" s="1"/>
      <c r="D44" s="1"/>
      <c r="E44" s="1"/>
      <c r="G44" s="167"/>
      <c r="H44" s="1"/>
    </row>
    <row r="45" spans="1:12" s="126" customFormat="1" ht="15" customHeight="1">
      <c r="C45" s="1"/>
      <c r="D45" s="1"/>
      <c r="E45" s="1"/>
      <c r="F45" s="163" t="s">
        <v>350</v>
      </c>
      <c r="G45" s="168" t="s">
        <v>164</v>
      </c>
      <c r="H45" s="1"/>
      <c r="I45" s="1"/>
      <c r="J45" s="1"/>
      <c r="K45" s="1"/>
      <c r="L45" s="1"/>
    </row>
    <row r="46" spans="1:12" s="126" customFormat="1" ht="15" customHeight="1">
      <c r="C46" s="1"/>
      <c r="D46" s="1"/>
      <c r="E46" s="1"/>
      <c r="F46" s="1" t="s">
        <v>351</v>
      </c>
      <c r="G46" s="1" t="s">
        <v>352</v>
      </c>
      <c r="H46" s="1"/>
      <c r="I46" s="1"/>
      <c r="J46" s="1"/>
      <c r="K46" s="1"/>
      <c r="L46" s="1"/>
    </row>
    <row r="47" spans="1:12" s="126" customFormat="1" ht="15" customHeight="1">
      <c r="F47" s="1" t="s">
        <v>353</v>
      </c>
      <c r="G47" s="1" t="s">
        <v>354</v>
      </c>
      <c r="I47" s="1"/>
      <c r="J47" s="1"/>
      <c r="K47" s="1"/>
      <c r="L47" s="1"/>
    </row>
    <row r="48" spans="1:12" s="126" customFormat="1" ht="15" customHeight="1">
      <c r="H48" s="167"/>
    </row>
    <row r="49" spans="1:14" s="126" customFormat="1" ht="15" customHeight="1">
      <c r="H49" s="167"/>
    </row>
    <row r="50" spans="1:14" s="126" customFormat="1" ht="15" customHeight="1">
      <c r="H50" s="167"/>
    </row>
    <row r="51" spans="1:14" s="126" customFormat="1" ht="15" customHeight="1">
      <c r="G51" s="167"/>
      <c r="H51" s="167"/>
      <c r="M51" s="9"/>
      <c r="N51" s="9"/>
    </row>
    <row r="52" spans="1:14" ht="15" customHeight="1">
      <c r="M52" s="9"/>
      <c r="N52" s="9"/>
    </row>
    <row r="54" spans="1:14" ht="15" customHeight="1">
      <c r="A54" s="126"/>
      <c r="B54" s="126"/>
      <c r="C54" s="126"/>
      <c r="D54" s="126"/>
      <c r="E54" s="126"/>
      <c r="F54" s="126"/>
      <c r="G54" s="167"/>
      <c r="H54" s="167"/>
      <c r="I54" s="126"/>
      <c r="J54" s="126"/>
    </row>
    <row r="55" spans="1:14" ht="15" customHeight="1">
      <c r="A55" s="126"/>
      <c r="B55" s="126"/>
      <c r="C55" s="126"/>
      <c r="D55" s="126"/>
      <c r="E55" s="126"/>
      <c r="F55" s="126"/>
      <c r="G55" s="167"/>
      <c r="H55" s="167"/>
      <c r="I55" s="126"/>
      <c r="J55" s="126"/>
    </row>
    <row r="56" spans="1:14" ht="15" customHeight="1">
      <c r="A56" s="126"/>
      <c r="B56" s="126"/>
      <c r="C56" s="126"/>
      <c r="D56" s="126"/>
      <c r="E56" s="126"/>
      <c r="F56" s="126"/>
      <c r="G56" s="167"/>
      <c r="H56" s="167"/>
      <c r="I56" s="126"/>
      <c r="J56" s="126"/>
    </row>
    <row r="57" spans="1:14" ht="15" customHeight="1">
      <c r="A57" s="126"/>
      <c r="B57" s="126"/>
      <c r="C57" s="126"/>
      <c r="D57" s="126"/>
      <c r="E57" s="126"/>
      <c r="F57" s="126"/>
      <c r="G57" s="167"/>
      <c r="H57" s="167"/>
      <c r="I57" s="126"/>
      <c r="J57" s="126"/>
    </row>
    <row r="58" spans="1:14" ht="15" customHeight="1">
      <c r="A58" s="126"/>
      <c r="B58" s="126"/>
      <c r="C58" s="126"/>
      <c r="D58" s="126"/>
      <c r="E58" s="126"/>
      <c r="F58" s="126"/>
      <c r="G58" s="167"/>
      <c r="H58" s="167"/>
      <c r="I58" s="126"/>
      <c r="J58" s="126"/>
    </row>
    <row r="59" spans="1:14" ht="15" customHeight="1">
      <c r="A59" s="126"/>
      <c r="B59" s="126"/>
      <c r="C59" s="126"/>
      <c r="D59" s="126"/>
      <c r="E59" s="126"/>
      <c r="F59" s="126"/>
      <c r="G59" s="167"/>
      <c r="H59" s="167"/>
      <c r="I59" s="126"/>
      <c r="J59" s="126"/>
    </row>
    <row r="60" spans="1:14" ht="15" customHeight="1">
      <c r="A60" s="126"/>
      <c r="B60" s="126"/>
      <c r="C60" s="126"/>
      <c r="D60" s="126"/>
      <c r="E60" s="126"/>
      <c r="F60" s="126"/>
      <c r="G60" s="167"/>
      <c r="H60" s="167"/>
      <c r="I60" s="126"/>
      <c r="J60" s="126"/>
    </row>
  </sheetData>
  <mergeCells count="13">
    <mergeCell ref="A20:H21"/>
    <mergeCell ref="F11:G11"/>
    <mergeCell ref="C1:I1"/>
    <mergeCell ref="A3:H3"/>
    <mergeCell ref="A5:A8"/>
    <mergeCell ref="D5:E5"/>
    <mergeCell ref="D8:E8"/>
    <mergeCell ref="A12:A13"/>
    <mergeCell ref="B12:C13"/>
    <mergeCell ref="F12:G13"/>
    <mergeCell ref="A14:A16"/>
    <mergeCell ref="D6:E6"/>
    <mergeCell ref="D7:E7"/>
  </mergeCells>
  <hyperlinks>
    <hyperlink ref="A2" location="MENU!A1" display="BACK TO MENU" xr:uid="{96B6D265-63DB-42A7-8405-D41E0A65A6BE}"/>
    <hyperlink ref="A27" r:id="rId1" display="http://www.tslines.com/" xr:uid="{40C760D1-35BE-43CD-9408-0C0D84C012C8}"/>
    <hyperlink ref="F27" r:id="rId2" display="http://www.tslines.com/" xr:uid="{BD670B92-12D9-4A6C-9DFC-5F16BF616FAF}"/>
    <hyperlink ref="G40" r:id="rId3" xr:uid="{625CD823-0305-4880-B278-9B1A21EDF81E}"/>
    <hyperlink ref="G45" r:id="rId4" xr:uid="{58FA4E5E-E384-4AB2-9D27-315A073D2A28}"/>
    <hyperlink ref="B40" r:id="rId5" xr:uid="{01CACCEE-CDFC-4AC8-A4FA-53CA46F83451}"/>
    <hyperlink ref="G35" r:id="rId6" display="mailto:cus.tslhph@tslines.com.vn" xr:uid="{CC6BC51B-B7DB-49DB-B720-ACD359E132AF}"/>
    <hyperlink ref="B35" r:id="rId7" display="mailto:cus.tslhph@tslines.com.vn" xr:uid="{80734B25-D11F-41F2-A94A-D6CFB5464D86}"/>
  </hyperlinks>
  <pageMargins left="0.7" right="0.7" top="0.75" bottom="0.75" header="0.3" footer="0.3"/>
  <drawing r:id="rId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8ACCF-B7FE-4199-801B-9005A731C717}">
  <sheetPr>
    <tabColor rgb="FFFF0000"/>
  </sheetPr>
  <dimension ref="A1:GV78"/>
  <sheetViews>
    <sheetView zoomScaleNormal="100" workbookViewId="0"/>
  </sheetViews>
  <sheetFormatPr defaultColWidth="12.42578125" defaultRowHeight="15" customHeight="1"/>
  <cols>
    <col min="1" max="1" width="22" style="1" customWidth="1"/>
    <col min="2" max="2" width="25.85546875" style="1" customWidth="1"/>
    <col min="3" max="3" width="9.85546875" style="1" bestFit="1" customWidth="1"/>
    <col min="4" max="4" width="21.5703125" style="1" customWidth="1"/>
    <col min="5" max="5" width="19.7109375" style="1" customWidth="1"/>
    <col min="6" max="6" width="24" style="1" customWidth="1"/>
    <col min="7" max="7" width="12.42578125" style="1"/>
    <col min="8" max="8" width="14.42578125" style="1" customWidth="1"/>
    <col min="9" max="10" width="19.28515625" style="1" bestFit="1" customWidth="1"/>
    <col min="11" max="16384" width="12.42578125" style="1"/>
  </cols>
  <sheetData>
    <row r="1" spans="1:204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</row>
    <row r="2" spans="1:204" s="14" customFormat="1" ht="15" customHeight="1" thickTop="1">
      <c r="A2" s="55" t="s">
        <v>42</v>
      </c>
      <c r="B2" s="1"/>
      <c r="C2" s="1"/>
      <c r="D2" s="1"/>
      <c r="E2" s="1"/>
      <c r="F2" s="1"/>
      <c r="G2" s="126"/>
      <c r="H2" s="52"/>
      <c r="I2" s="52"/>
    </row>
    <row r="3" spans="1:204" s="173" customFormat="1" ht="20.25">
      <c r="A3" s="357" t="s">
        <v>687</v>
      </c>
      <c r="B3" s="357"/>
      <c r="C3" s="357"/>
      <c r="D3" s="357"/>
      <c r="E3" s="357"/>
      <c r="F3" s="357"/>
      <c r="G3" s="357"/>
      <c r="H3" s="357"/>
      <c r="I3" s="196"/>
    </row>
    <row r="4" spans="1:204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K4" s="127"/>
      <c r="L4" s="127"/>
      <c r="M4" s="174"/>
      <c r="N4" s="174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</row>
    <row r="5" spans="1:204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4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4" ht="14.25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4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4" s="173" customFormat="1" ht="15" customHeight="1">
      <c r="A9" s="233"/>
      <c r="B9" s="234"/>
      <c r="C9" s="234"/>
      <c r="D9" s="234"/>
      <c r="E9" s="234"/>
      <c r="F9" s="234"/>
      <c r="G9" s="234"/>
      <c r="H9" s="197"/>
      <c r="I9" s="196"/>
      <c r="J9" s="126"/>
    </row>
    <row r="10" spans="1:204" s="173" customFormat="1" ht="15" customHeight="1" thickBot="1">
      <c r="A10" s="199" t="s">
        <v>356</v>
      </c>
      <c r="B10" s="200" t="s">
        <v>688</v>
      </c>
      <c r="C10" s="234"/>
      <c r="D10" s="234"/>
      <c r="E10" s="234"/>
      <c r="F10" s="234"/>
      <c r="G10" s="234"/>
      <c r="H10" s="197"/>
      <c r="I10" s="196"/>
      <c r="J10" s="126"/>
    </row>
    <row r="11" spans="1:204" s="173" customFormat="1" ht="15" customHeight="1">
      <c r="A11" s="183" t="s">
        <v>274</v>
      </c>
      <c r="B11" s="130" t="s">
        <v>275</v>
      </c>
      <c r="C11" s="131" t="s">
        <v>276</v>
      </c>
      <c r="D11" s="132" t="s">
        <v>277</v>
      </c>
      <c r="E11" s="152" t="s">
        <v>279</v>
      </c>
      <c r="F11" s="402"/>
      <c r="G11" s="403"/>
      <c r="H11" s="132" t="s">
        <v>279</v>
      </c>
      <c r="I11" s="282" t="s">
        <v>689</v>
      </c>
    </row>
    <row r="12" spans="1:204" s="173" customFormat="1" ht="15" customHeight="1">
      <c r="A12" s="380" t="s">
        <v>282</v>
      </c>
      <c r="B12" s="370"/>
      <c r="C12" s="371"/>
      <c r="D12" s="135" t="s">
        <v>283</v>
      </c>
      <c r="E12" s="138" t="s">
        <v>284</v>
      </c>
      <c r="F12" s="404" t="s">
        <v>360</v>
      </c>
      <c r="G12" s="405"/>
      <c r="H12" s="194" t="s">
        <v>361</v>
      </c>
      <c r="I12" s="283" t="s">
        <v>690</v>
      </c>
    </row>
    <row r="13" spans="1:204" s="173" customFormat="1" ht="15" customHeight="1">
      <c r="A13" s="380"/>
      <c r="B13" s="372"/>
      <c r="C13" s="373"/>
      <c r="D13" s="139" t="s">
        <v>287</v>
      </c>
      <c r="E13" s="208" t="s">
        <v>289</v>
      </c>
      <c r="F13" s="404"/>
      <c r="G13" s="405"/>
      <c r="H13" s="230" t="s">
        <v>289</v>
      </c>
      <c r="I13" s="284" t="s">
        <v>691</v>
      </c>
    </row>
    <row r="14" spans="1:204" s="173" customFormat="1" ht="15" customHeight="1">
      <c r="A14" s="364" t="s">
        <v>50</v>
      </c>
      <c r="B14" s="272" t="s">
        <v>292</v>
      </c>
      <c r="C14" s="185" t="s">
        <v>729</v>
      </c>
      <c r="D14" s="141">
        <v>46111</v>
      </c>
      <c r="E14" s="142">
        <f t="shared" ref="E14:E21" si="0">D14+2</f>
        <v>46113</v>
      </c>
      <c r="F14" s="272" t="s">
        <v>740</v>
      </c>
      <c r="G14" s="185" t="s">
        <v>742</v>
      </c>
      <c r="H14" s="297" t="s">
        <v>403</v>
      </c>
      <c r="I14" s="274"/>
    </row>
    <row r="15" spans="1:204" s="173" customFormat="1" ht="15" customHeight="1">
      <c r="A15" s="365"/>
      <c r="B15" s="272" t="s">
        <v>293</v>
      </c>
      <c r="C15" s="185" t="s">
        <v>734</v>
      </c>
      <c r="D15" s="141">
        <f t="shared" ref="D15:D22" si="1">D14+7</f>
        <v>46118</v>
      </c>
      <c r="E15" s="142">
        <f t="shared" si="0"/>
        <v>46120</v>
      </c>
      <c r="F15" s="272" t="s">
        <v>741</v>
      </c>
      <c r="G15" s="185"/>
      <c r="H15" s="184">
        <v>46098</v>
      </c>
      <c r="I15" s="274">
        <f t="shared" ref="I15:I21" si="2">H15+14</f>
        <v>46112</v>
      </c>
    </row>
    <row r="16" spans="1:204" s="173" customFormat="1" ht="15" customHeight="1">
      <c r="A16" s="365"/>
      <c r="B16" s="272" t="s">
        <v>294</v>
      </c>
      <c r="C16" s="185" t="s">
        <v>525</v>
      </c>
      <c r="D16" s="141">
        <f t="shared" si="1"/>
        <v>46125</v>
      </c>
      <c r="E16" s="142">
        <f t="shared" si="0"/>
        <v>46127</v>
      </c>
      <c r="F16" s="272" t="s">
        <v>693</v>
      </c>
      <c r="G16" s="185" t="s">
        <v>726</v>
      </c>
      <c r="H16" s="184">
        <f t="shared" ref="H16:H22" si="3">H15+7</f>
        <v>46105</v>
      </c>
      <c r="I16" s="274">
        <f t="shared" si="2"/>
        <v>46119</v>
      </c>
    </row>
    <row r="17" spans="1:10" s="173" customFormat="1" ht="15" customHeight="1">
      <c r="A17" s="365"/>
      <c r="B17" s="272" t="s">
        <v>292</v>
      </c>
      <c r="C17" s="185" t="s">
        <v>735</v>
      </c>
      <c r="D17" s="141">
        <f t="shared" si="1"/>
        <v>46132</v>
      </c>
      <c r="E17" s="142">
        <f t="shared" si="0"/>
        <v>46134</v>
      </c>
      <c r="F17" s="272" t="s">
        <v>694</v>
      </c>
      <c r="G17" s="185" t="s">
        <v>732</v>
      </c>
      <c r="H17" s="184">
        <f t="shared" si="3"/>
        <v>46112</v>
      </c>
      <c r="I17" s="274">
        <f t="shared" si="2"/>
        <v>46126</v>
      </c>
    </row>
    <row r="18" spans="1:10" s="173" customFormat="1" ht="15" customHeight="1">
      <c r="A18" s="365"/>
      <c r="B18" s="272" t="s">
        <v>293</v>
      </c>
      <c r="C18" s="185" t="s">
        <v>736</v>
      </c>
      <c r="D18" s="141">
        <f t="shared" si="1"/>
        <v>46139</v>
      </c>
      <c r="E18" s="142">
        <f t="shared" si="0"/>
        <v>46141</v>
      </c>
      <c r="F18" s="272" t="s">
        <v>695</v>
      </c>
      <c r="G18" s="185" t="s">
        <v>720</v>
      </c>
      <c r="H18" s="184">
        <f t="shared" si="3"/>
        <v>46119</v>
      </c>
      <c r="I18" s="274">
        <f t="shared" si="2"/>
        <v>46133</v>
      </c>
    </row>
    <row r="19" spans="1:10" s="173" customFormat="1" ht="15" customHeight="1">
      <c r="A19" s="365"/>
      <c r="B19" s="272" t="s">
        <v>294</v>
      </c>
      <c r="C19" s="185" t="s">
        <v>737</v>
      </c>
      <c r="D19" s="141">
        <f t="shared" si="1"/>
        <v>46146</v>
      </c>
      <c r="E19" s="142">
        <f t="shared" si="0"/>
        <v>46148</v>
      </c>
      <c r="F19" s="272" t="s">
        <v>692</v>
      </c>
      <c r="G19" s="185" t="s">
        <v>733</v>
      </c>
      <c r="H19" s="184">
        <f t="shared" si="3"/>
        <v>46126</v>
      </c>
      <c r="I19" s="274">
        <f t="shared" si="2"/>
        <v>46140</v>
      </c>
    </row>
    <row r="20" spans="1:10" s="173" customFormat="1" ht="15" customHeight="1">
      <c r="A20" s="365"/>
      <c r="B20" s="272" t="s">
        <v>292</v>
      </c>
      <c r="C20" s="185" t="s">
        <v>750</v>
      </c>
      <c r="D20" s="141">
        <f t="shared" si="1"/>
        <v>46153</v>
      </c>
      <c r="E20" s="142">
        <f t="shared" si="0"/>
        <v>46155</v>
      </c>
      <c r="F20" s="272" t="s">
        <v>297</v>
      </c>
      <c r="G20" s="185"/>
      <c r="H20" s="184">
        <f t="shared" si="3"/>
        <v>46133</v>
      </c>
      <c r="I20" s="274">
        <f t="shared" si="2"/>
        <v>46147</v>
      </c>
    </row>
    <row r="21" spans="1:10" s="173" customFormat="1" ht="15" customHeight="1">
      <c r="A21" s="365"/>
      <c r="B21" s="272" t="s">
        <v>293</v>
      </c>
      <c r="C21" s="185" t="s">
        <v>749</v>
      </c>
      <c r="D21" s="141">
        <f t="shared" si="1"/>
        <v>46160</v>
      </c>
      <c r="E21" s="142">
        <f t="shared" si="0"/>
        <v>46162</v>
      </c>
      <c r="F21" s="272" t="s">
        <v>741</v>
      </c>
      <c r="G21" s="185" t="s">
        <v>739</v>
      </c>
      <c r="H21" s="184">
        <f t="shared" si="3"/>
        <v>46140</v>
      </c>
      <c r="I21" s="274">
        <f t="shared" si="2"/>
        <v>46154</v>
      </c>
    </row>
    <row r="22" spans="1:10" s="173" customFormat="1" ht="15" customHeight="1" thickBot="1">
      <c r="A22" s="366"/>
      <c r="B22" s="271" t="s">
        <v>294</v>
      </c>
      <c r="C22" s="147" t="s">
        <v>747</v>
      </c>
      <c r="D22" s="146">
        <f t="shared" si="1"/>
        <v>46167</v>
      </c>
      <c r="E22" s="147">
        <f>D22+2</f>
        <v>46169</v>
      </c>
      <c r="F22" s="271" t="s">
        <v>693</v>
      </c>
      <c r="G22" s="147" t="s">
        <v>720</v>
      </c>
      <c r="H22" s="148">
        <f t="shared" si="3"/>
        <v>46147</v>
      </c>
      <c r="I22" s="285">
        <f t="shared" ref="I22" si="4">H22+14</f>
        <v>46161</v>
      </c>
    </row>
    <row r="23" spans="1:10" s="173" customFormat="1" ht="15" customHeight="1" thickBot="1">
      <c r="A23" s="199"/>
      <c r="B23" s="200"/>
      <c r="C23" s="234"/>
      <c r="D23" s="234"/>
      <c r="E23" s="234"/>
      <c r="F23" s="234"/>
      <c r="G23" s="234"/>
      <c r="H23" s="197"/>
      <c r="I23" s="196"/>
      <c r="J23" s="126"/>
    </row>
    <row r="24" spans="1:10" s="173" customFormat="1" ht="15" customHeight="1">
      <c r="A24" s="183" t="s">
        <v>274</v>
      </c>
      <c r="B24" s="130" t="s">
        <v>275</v>
      </c>
      <c r="C24" s="131" t="s">
        <v>276</v>
      </c>
      <c r="D24" s="132" t="s">
        <v>277</v>
      </c>
      <c r="E24" s="152" t="s">
        <v>279</v>
      </c>
      <c r="F24" s="374"/>
      <c r="G24" s="375"/>
      <c r="H24" s="132" t="s">
        <v>279</v>
      </c>
      <c r="I24" s="282" t="s">
        <v>689</v>
      </c>
      <c r="J24" s="126"/>
    </row>
    <row r="25" spans="1:10" s="173" customFormat="1" ht="15" customHeight="1">
      <c r="A25" s="380" t="s">
        <v>282</v>
      </c>
      <c r="B25" s="370"/>
      <c r="C25" s="371"/>
      <c r="D25" s="135" t="s">
        <v>283</v>
      </c>
      <c r="E25" s="138" t="s">
        <v>300</v>
      </c>
      <c r="F25" s="376" t="s">
        <v>360</v>
      </c>
      <c r="G25" s="377"/>
      <c r="H25" s="194" t="s">
        <v>361</v>
      </c>
      <c r="I25" s="283" t="s">
        <v>696</v>
      </c>
      <c r="J25" s="126"/>
    </row>
    <row r="26" spans="1:10" s="173" customFormat="1" ht="15" customHeight="1">
      <c r="A26" s="380"/>
      <c r="B26" s="372"/>
      <c r="C26" s="373"/>
      <c r="D26" s="139" t="s">
        <v>58</v>
      </c>
      <c r="E26" s="208" t="s">
        <v>289</v>
      </c>
      <c r="F26" s="378"/>
      <c r="G26" s="379"/>
      <c r="H26" s="230" t="s">
        <v>289</v>
      </c>
      <c r="I26" s="284" t="s">
        <v>691</v>
      </c>
      <c r="J26" s="126"/>
    </row>
    <row r="27" spans="1:10" s="173" customFormat="1" ht="15" customHeight="1">
      <c r="A27" s="364" t="s">
        <v>56</v>
      </c>
      <c r="B27" s="272" t="s">
        <v>302</v>
      </c>
      <c r="C27" s="185" t="s">
        <v>525</v>
      </c>
      <c r="D27" s="141">
        <v>46113</v>
      </c>
      <c r="E27" s="142">
        <f t="shared" ref="E27" si="5">D27+3</f>
        <v>46116</v>
      </c>
      <c r="F27" s="272" t="s">
        <v>740</v>
      </c>
      <c r="G27" s="185" t="s">
        <v>742</v>
      </c>
      <c r="H27" s="297" t="s">
        <v>403</v>
      </c>
      <c r="I27" s="274"/>
      <c r="J27" s="126"/>
    </row>
    <row r="28" spans="1:10" s="173" customFormat="1" ht="15" customHeight="1">
      <c r="A28" s="365"/>
      <c r="B28" s="272" t="s">
        <v>378</v>
      </c>
      <c r="C28" s="185" t="s">
        <v>722</v>
      </c>
      <c r="D28" s="141">
        <f t="shared" ref="D28:D35" si="6">D27+7</f>
        <v>46120</v>
      </c>
      <c r="E28" s="142">
        <f t="shared" ref="E28" si="7">D28+3</f>
        <v>46123</v>
      </c>
      <c r="F28" s="272" t="s">
        <v>741</v>
      </c>
      <c r="G28" s="185"/>
      <c r="H28" s="184">
        <v>46098</v>
      </c>
      <c r="I28" s="274">
        <f t="shared" ref="I28:I35" si="8">H28+14</f>
        <v>46112</v>
      </c>
      <c r="J28" s="126"/>
    </row>
    <row r="29" spans="1:10" s="173" customFormat="1" ht="15" customHeight="1">
      <c r="A29" s="365"/>
      <c r="B29" s="272" t="s">
        <v>566</v>
      </c>
      <c r="C29" s="185" t="s">
        <v>745</v>
      </c>
      <c r="D29" s="141">
        <f t="shared" si="6"/>
        <v>46127</v>
      </c>
      <c r="E29" s="142">
        <f t="shared" ref="E29:E35" si="9">D29+3</f>
        <v>46130</v>
      </c>
      <c r="F29" s="272" t="s">
        <v>693</v>
      </c>
      <c r="G29" s="185" t="s">
        <v>726</v>
      </c>
      <c r="H29" s="184">
        <f t="shared" ref="H29:H35" si="10">H28+7</f>
        <v>46105</v>
      </c>
      <c r="I29" s="274">
        <f t="shared" si="8"/>
        <v>46119</v>
      </c>
      <c r="J29" s="126"/>
    </row>
    <row r="30" spans="1:10" s="173" customFormat="1" ht="15" customHeight="1">
      <c r="A30" s="365"/>
      <c r="B30" s="272" t="s">
        <v>302</v>
      </c>
      <c r="C30" s="185" t="s">
        <v>526</v>
      </c>
      <c r="D30" s="141">
        <f t="shared" si="6"/>
        <v>46134</v>
      </c>
      <c r="E30" s="142">
        <f t="shared" si="9"/>
        <v>46137</v>
      </c>
      <c r="F30" s="272" t="s">
        <v>694</v>
      </c>
      <c r="G30" s="185" t="s">
        <v>732</v>
      </c>
      <c r="H30" s="184">
        <f t="shared" si="10"/>
        <v>46112</v>
      </c>
      <c r="I30" s="274">
        <f t="shared" si="8"/>
        <v>46126</v>
      </c>
      <c r="J30" s="126"/>
    </row>
    <row r="31" spans="1:10" s="173" customFormat="1" ht="15" customHeight="1">
      <c r="A31" s="365"/>
      <c r="B31" s="272" t="s">
        <v>378</v>
      </c>
      <c r="C31" s="185" t="s">
        <v>723</v>
      </c>
      <c r="D31" s="141">
        <f t="shared" si="6"/>
        <v>46141</v>
      </c>
      <c r="E31" s="142">
        <f t="shared" si="9"/>
        <v>46144</v>
      </c>
      <c r="F31" s="272" t="s">
        <v>695</v>
      </c>
      <c r="G31" s="185" t="s">
        <v>720</v>
      </c>
      <c r="H31" s="184">
        <f t="shared" si="10"/>
        <v>46119</v>
      </c>
      <c r="I31" s="274">
        <f t="shared" si="8"/>
        <v>46133</v>
      </c>
      <c r="J31" s="126"/>
    </row>
    <row r="32" spans="1:10" s="173" customFormat="1" ht="15" customHeight="1">
      <c r="A32" s="365"/>
      <c r="B32" s="272" t="s">
        <v>566</v>
      </c>
      <c r="C32" s="185" t="s">
        <v>746</v>
      </c>
      <c r="D32" s="141">
        <f t="shared" si="6"/>
        <v>46148</v>
      </c>
      <c r="E32" s="142">
        <f t="shared" si="9"/>
        <v>46151</v>
      </c>
      <c r="F32" s="272" t="s">
        <v>692</v>
      </c>
      <c r="G32" s="185" t="s">
        <v>733</v>
      </c>
      <c r="H32" s="184">
        <f t="shared" si="10"/>
        <v>46126</v>
      </c>
      <c r="I32" s="274">
        <f t="shared" si="8"/>
        <v>46140</v>
      </c>
      <c r="J32" s="126"/>
    </row>
    <row r="33" spans="1:11" s="173" customFormat="1" ht="15" customHeight="1">
      <c r="A33" s="365"/>
      <c r="B33" s="272" t="s">
        <v>302</v>
      </c>
      <c r="C33" s="185" t="s">
        <v>747</v>
      </c>
      <c r="D33" s="141">
        <f t="shared" si="6"/>
        <v>46155</v>
      </c>
      <c r="E33" s="142">
        <f t="shared" si="9"/>
        <v>46158</v>
      </c>
      <c r="F33" s="272" t="s">
        <v>297</v>
      </c>
      <c r="G33" s="185"/>
      <c r="H33" s="184">
        <f t="shared" si="10"/>
        <v>46133</v>
      </c>
      <c r="I33" s="274">
        <f t="shared" si="8"/>
        <v>46147</v>
      </c>
      <c r="J33" s="126"/>
    </row>
    <row r="34" spans="1:11" s="173" customFormat="1" ht="15" customHeight="1">
      <c r="A34" s="365"/>
      <c r="B34" s="272" t="s">
        <v>378</v>
      </c>
      <c r="C34" s="185" t="s">
        <v>744</v>
      </c>
      <c r="D34" s="141">
        <f t="shared" si="6"/>
        <v>46162</v>
      </c>
      <c r="E34" s="142">
        <f t="shared" si="9"/>
        <v>46165</v>
      </c>
      <c r="F34" s="272" t="s">
        <v>741</v>
      </c>
      <c r="G34" s="185" t="s">
        <v>739</v>
      </c>
      <c r="H34" s="184">
        <f t="shared" si="10"/>
        <v>46140</v>
      </c>
      <c r="I34" s="274">
        <f t="shared" si="8"/>
        <v>46154</v>
      </c>
      <c r="J34" s="126"/>
    </row>
    <row r="35" spans="1:11" s="173" customFormat="1" ht="15" customHeight="1" thickBot="1">
      <c r="A35" s="366"/>
      <c r="B35" s="271" t="s">
        <v>566</v>
      </c>
      <c r="C35" s="147" t="s">
        <v>748</v>
      </c>
      <c r="D35" s="146">
        <f t="shared" si="6"/>
        <v>46169</v>
      </c>
      <c r="E35" s="147">
        <f t="shared" si="9"/>
        <v>46172</v>
      </c>
      <c r="F35" s="271" t="s">
        <v>693</v>
      </c>
      <c r="G35" s="147" t="s">
        <v>720</v>
      </c>
      <c r="H35" s="148">
        <f t="shared" si="10"/>
        <v>46147</v>
      </c>
      <c r="I35" s="285">
        <f t="shared" si="8"/>
        <v>46161</v>
      </c>
      <c r="J35" s="126"/>
    </row>
    <row r="36" spans="1:11" s="173" customFormat="1" ht="15" customHeight="1">
      <c r="A36" s="233"/>
      <c r="B36" s="234"/>
      <c r="C36" s="234"/>
      <c r="D36" s="234"/>
      <c r="E36" s="234"/>
      <c r="F36" s="234"/>
      <c r="G36" s="234"/>
      <c r="H36" s="197"/>
      <c r="I36" s="196"/>
      <c r="J36" s="126"/>
    </row>
    <row r="38" spans="1:11" s="155" customFormat="1" ht="15" customHeight="1">
      <c r="A38" s="155" t="s">
        <v>318</v>
      </c>
      <c r="J38" s="156"/>
      <c r="K38" s="156"/>
    </row>
    <row r="39" spans="1:11" s="155" customFormat="1" ht="15" customHeight="1">
      <c r="A39" s="367" t="s">
        <v>319</v>
      </c>
      <c r="B39" s="367"/>
      <c r="C39" s="367"/>
      <c r="D39" s="367"/>
      <c r="E39" s="367"/>
      <c r="F39" s="367"/>
      <c r="G39" s="367"/>
      <c r="H39" s="367"/>
      <c r="I39" s="157"/>
    </row>
    <row r="40" spans="1:11" s="155" customFormat="1" ht="15" customHeight="1">
      <c r="A40" s="367"/>
      <c r="B40" s="367"/>
      <c r="C40" s="367"/>
      <c r="D40" s="367"/>
      <c r="E40" s="367"/>
      <c r="F40" s="367"/>
      <c r="G40" s="367"/>
      <c r="H40" s="367"/>
      <c r="I40" s="157"/>
    </row>
    <row r="41" spans="1:11" s="155" customFormat="1" ht="15" customHeight="1">
      <c r="A41" s="155" t="s">
        <v>320</v>
      </c>
      <c r="B41" s="159"/>
      <c r="G41" s="157"/>
      <c r="H41" s="157"/>
      <c r="I41" s="157"/>
    </row>
    <row r="42" spans="1:11" s="126" customFormat="1" ht="15" customHeight="1">
      <c r="A42" s="160"/>
      <c r="B42" s="43"/>
      <c r="C42" s="1"/>
      <c r="D42" s="1"/>
      <c r="E42" s="1"/>
      <c r="F42" s="1"/>
      <c r="G42" s="161"/>
      <c r="H42" s="161"/>
      <c r="I42" s="161"/>
    </row>
    <row r="43" spans="1:11" s="126" customFormat="1" ht="15" customHeight="1">
      <c r="A43" s="163" t="s">
        <v>321</v>
      </c>
      <c r="B43" s="43"/>
      <c r="C43" s="43"/>
      <c r="D43" s="43"/>
      <c r="E43" s="43"/>
      <c r="F43" s="163" t="s">
        <v>322</v>
      </c>
      <c r="G43" s="161"/>
      <c r="H43" s="161"/>
      <c r="I43" s="166"/>
      <c r="J43" s="166"/>
    </row>
    <row r="44" spans="1:11" s="126" customFormat="1" ht="15" customHeight="1">
      <c r="A44" s="164" t="s">
        <v>323</v>
      </c>
      <c r="B44" s="1"/>
      <c r="C44" s="1"/>
      <c r="D44" s="1"/>
      <c r="E44" s="165"/>
      <c r="F44" s="1" t="s">
        <v>324</v>
      </c>
      <c r="G44" s="161"/>
      <c r="H44" s="161"/>
    </row>
    <row r="45" spans="1:11" s="126" customFormat="1" ht="15" customHeight="1">
      <c r="A45" s="1" t="s">
        <v>325</v>
      </c>
      <c r="B45" s="1"/>
      <c r="C45" s="1"/>
      <c r="D45" s="1"/>
      <c r="E45" s="165"/>
      <c r="F45" s="1" t="s">
        <v>326</v>
      </c>
      <c r="G45" s="161"/>
      <c r="H45" s="161"/>
    </row>
    <row r="46" spans="1:11" s="126" customFormat="1" ht="15" customHeight="1">
      <c r="A46" s="1" t="s">
        <v>327</v>
      </c>
      <c r="B46" s="1"/>
      <c r="C46" s="1"/>
      <c r="D46" s="165"/>
      <c r="E46" s="165"/>
      <c r="F46" s="1" t="s">
        <v>327</v>
      </c>
      <c r="G46" s="161"/>
      <c r="H46" s="161"/>
    </row>
    <row r="47" spans="1:11" s="126" customFormat="1" ht="15" customHeight="1">
      <c r="A47" s="1"/>
      <c r="B47" s="1"/>
      <c r="C47" s="1"/>
      <c r="D47" s="165"/>
      <c r="E47" s="165"/>
      <c r="F47" s="1"/>
      <c r="G47" s="161"/>
      <c r="H47" s="161"/>
      <c r="I47" s="1"/>
      <c r="J47" s="1"/>
    </row>
    <row r="48" spans="1:11" s="126" customFormat="1" ht="15" customHeight="1">
      <c r="A48" s="163" t="s">
        <v>328</v>
      </c>
      <c r="B48" s="43"/>
      <c r="C48" s="1"/>
      <c r="D48" s="1"/>
      <c r="E48" s="1"/>
      <c r="F48" s="163" t="s">
        <v>328</v>
      </c>
      <c r="G48" s="161"/>
      <c r="H48" s="161"/>
      <c r="I48" s="1"/>
      <c r="J48" s="1"/>
    </row>
    <row r="49" spans="1:12" s="126" customFormat="1" ht="15" customHeight="1">
      <c r="A49" s="1" t="s">
        <v>329</v>
      </c>
      <c r="B49" s="1" t="s">
        <v>330</v>
      </c>
      <c r="C49" s="1"/>
      <c r="D49" s="1"/>
      <c r="E49" s="1"/>
      <c r="F49" s="1" t="s">
        <v>331</v>
      </c>
      <c r="G49" s="1" t="s">
        <v>332</v>
      </c>
      <c r="H49" s="1"/>
      <c r="I49" s="1"/>
      <c r="J49" s="1"/>
    </row>
    <row r="50" spans="1:12" s="126" customFormat="1" ht="15" customHeight="1">
      <c r="A50" s="1" t="s">
        <v>333</v>
      </c>
      <c r="B50" s="1" t="s">
        <v>334</v>
      </c>
      <c r="C50" s="1"/>
      <c r="D50" s="1"/>
      <c r="E50" s="1"/>
      <c r="F50" s="1" t="s">
        <v>335</v>
      </c>
      <c r="G50" s="1" t="s">
        <v>336</v>
      </c>
      <c r="H50" s="161"/>
      <c r="I50" s="1"/>
      <c r="J50" s="1"/>
    </row>
    <row r="51" spans="1:12" s="126" customFormat="1" ht="15" customHeight="1">
      <c r="A51" s="1" t="s">
        <v>337</v>
      </c>
      <c r="B51" s="1" t="s">
        <v>338</v>
      </c>
      <c r="C51" s="1"/>
      <c r="D51" s="1"/>
      <c r="E51" s="1"/>
      <c r="H51" s="166"/>
      <c r="I51" s="1"/>
      <c r="J51" s="1"/>
    </row>
    <row r="52" spans="1:12" s="126" customFormat="1" ht="15" customHeight="1">
      <c r="C52" s="1"/>
      <c r="D52" s="1"/>
      <c r="E52" s="1"/>
      <c r="H52" s="166"/>
      <c r="I52" s="1"/>
      <c r="J52" s="1"/>
    </row>
    <row r="53" spans="1:12" s="126" customFormat="1" ht="15" customHeight="1">
      <c r="A53" s="163" t="s">
        <v>339</v>
      </c>
      <c r="B53" s="168" t="s">
        <v>115</v>
      </c>
      <c r="C53" s="1"/>
      <c r="D53" s="1"/>
      <c r="E53" s="1"/>
      <c r="F53" s="163" t="s">
        <v>339</v>
      </c>
      <c r="G53" s="168" t="s">
        <v>115</v>
      </c>
      <c r="H53" s="167"/>
      <c r="I53" s="1"/>
      <c r="J53" s="1"/>
    </row>
    <row r="54" spans="1:12" s="126" customFormat="1" ht="15" customHeight="1">
      <c r="A54" s="169" t="s">
        <v>340</v>
      </c>
      <c r="B54" s="1"/>
      <c r="C54" s="1"/>
      <c r="D54" s="1"/>
      <c r="E54" s="1"/>
      <c r="F54" s="1" t="s">
        <v>341</v>
      </c>
      <c r="G54" s="1"/>
      <c r="H54" s="167"/>
      <c r="I54" s="1"/>
      <c r="J54" s="1"/>
    </row>
    <row r="55" spans="1:12" s="126" customFormat="1" ht="15" customHeight="1">
      <c r="A55" s="169" t="s">
        <v>342</v>
      </c>
      <c r="B55" s="168"/>
      <c r="C55" s="1"/>
      <c r="D55" s="1"/>
      <c r="E55" s="1"/>
      <c r="F55" s="1" t="s">
        <v>343</v>
      </c>
      <c r="G55" s="1"/>
      <c r="H55" s="167"/>
      <c r="I55" s="1"/>
      <c r="J55" s="1"/>
    </row>
    <row r="56" spans="1:12" s="126" customFormat="1" ht="15" customHeight="1">
      <c r="A56" s="169" t="s">
        <v>344</v>
      </c>
      <c r="B56" s="168"/>
      <c r="C56" s="1"/>
      <c r="D56" s="1"/>
      <c r="E56" s="1"/>
      <c r="G56" s="167"/>
      <c r="H56" s="1"/>
      <c r="I56" s="1"/>
      <c r="J56" s="1"/>
    </row>
    <row r="57" spans="1:12" s="126" customFormat="1" ht="15" customHeight="1">
      <c r="A57" s="169"/>
      <c r="B57" s="168"/>
      <c r="C57" s="1"/>
      <c r="D57" s="1"/>
      <c r="E57" s="1"/>
      <c r="G57" s="167"/>
      <c r="H57" s="1"/>
    </row>
    <row r="58" spans="1:12" s="126" customFormat="1" ht="15" customHeight="1">
      <c r="A58" s="163" t="s">
        <v>345</v>
      </c>
      <c r="B58" s="168" t="s">
        <v>127</v>
      </c>
      <c r="C58" s="1"/>
      <c r="D58" s="1"/>
      <c r="E58" s="1"/>
      <c r="F58" s="163" t="s">
        <v>345</v>
      </c>
      <c r="G58" s="168" t="s">
        <v>127</v>
      </c>
      <c r="H58" s="1"/>
    </row>
    <row r="59" spans="1:12" s="126" customFormat="1" ht="15" customHeight="1">
      <c r="A59" s="169" t="s">
        <v>346</v>
      </c>
      <c r="B59" s="1"/>
      <c r="C59" s="1"/>
      <c r="D59" s="1"/>
      <c r="E59" s="1"/>
      <c r="F59" s="169" t="s">
        <v>347</v>
      </c>
      <c r="G59" s="1"/>
      <c r="H59" s="1"/>
    </row>
    <row r="60" spans="1:12" s="126" customFormat="1" ht="15" customHeight="1">
      <c r="A60" s="1" t="s">
        <v>348</v>
      </c>
      <c r="B60" s="1"/>
      <c r="C60" s="1"/>
      <c r="D60" s="1"/>
      <c r="E60" s="1"/>
      <c r="H60" s="1"/>
    </row>
    <row r="61" spans="1:12" s="126" customFormat="1" ht="15" customHeight="1">
      <c r="A61" s="169" t="s">
        <v>349</v>
      </c>
      <c r="B61" s="1"/>
      <c r="C61" s="1"/>
      <c r="D61" s="1"/>
      <c r="E61" s="1"/>
      <c r="G61" s="167"/>
      <c r="H61" s="1"/>
    </row>
    <row r="62" spans="1:12" s="126" customFormat="1" ht="15" customHeight="1">
      <c r="C62" s="1"/>
      <c r="D62" s="1"/>
      <c r="E62" s="1"/>
      <c r="G62" s="167"/>
      <c r="H62" s="1"/>
    </row>
    <row r="63" spans="1:12" s="126" customFormat="1" ht="15" customHeight="1">
      <c r="C63" s="1"/>
      <c r="D63" s="1"/>
      <c r="E63" s="1"/>
      <c r="F63" s="163" t="s">
        <v>350</v>
      </c>
      <c r="G63" s="168" t="s">
        <v>164</v>
      </c>
      <c r="H63" s="1"/>
      <c r="I63" s="1"/>
      <c r="J63" s="1"/>
      <c r="K63" s="1"/>
      <c r="L63" s="1"/>
    </row>
    <row r="64" spans="1:12" s="126" customFormat="1" ht="15" customHeight="1">
      <c r="C64" s="1"/>
      <c r="D64" s="1"/>
      <c r="E64" s="1"/>
      <c r="F64" s="1" t="s">
        <v>351</v>
      </c>
      <c r="G64" s="1" t="s">
        <v>352</v>
      </c>
      <c r="H64" s="1"/>
      <c r="I64" s="1"/>
      <c r="J64" s="1"/>
      <c r="K64" s="1"/>
      <c r="L64" s="1"/>
    </row>
    <row r="65" spans="1:14" s="126" customFormat="1" ht="15" customHeight="1">
      <c r="F65" s="1" t="s">
        <v>353</v>
      </c>
      <c r="G65" s="1" t="s">
        <v>354</v>
      </c>
      <c r="I65" s="1"/>
      <c r="J65" s="1"/>
      <c r="K65" s="1"/>
      <c r="L65" s="1"/>
    </row>
    <row r="66" spans="1:14" s="126" customFormat="1" ht="15" customHeight="1">
      <c r="H66" s="167"/>
    </row>
    <row r="67" spans="1:14" s="126" customFormat="1" ht="15" customHeight="1">
      <c r="H67" s="167"/>
    </row>
    <row r="68" spans="1:14" s="126" customFormat="1" ht="15" customHeight="1">
      <c r="H68" s="167"/>
    </row>
    <row r="69" spans="1:14" s="126" customFormat="1" ht="15" customHeight="1">
      <c r="G69" s="167"/>
      <c r="H69" s="167"/>
      <c r="M69" s="9"/>
      <c r="N69" s="9"/>
    </row>
    <row r="70" spans="1:14" ht="15" customHeight="1">
      <c r="M70" s="9"/>
      <c r="N70" s="9"/>
    </row>
    <row r="72" spans="1:14" ht="15" customHeight="1">
      <c r="A72" s="126"/>
      <c r="B72" s="126"/>
      <c r="C72" s="126"/>
      <c r="D72" s="126"/>
      <c r="E72" s="126"/>
      <c r="F72" s="126"/>
      <c r="G72" s="167"/>
      <c r="H72" s="167"/>
      <c r="I72" s="126"/>
      <c r="J72" s="126"/>
    </row>
    <row r="73" spans="1:14" ht="15" customHeight="1">
      <c r="A73" s="126"/>
      <c r="B73" s="126"/>
      <c r="C73" s="126"/>
      <c r="D73" s="126"/>
      <c r="E73" s="126"/>
      <c r="F73" s="126"/>
      <c r="G73" s="167"/>
      <c r="H73" s="167"/>
      <c r="I73" s="126"/>
      <c r="J73" s="126"/>
    </row>
    <row r="74" spans="1:14" ht="15" customHeight="1">
      <c r="A74" s="126"/>
      <c r="B74" s="126"/>
      <c r="C74" s="126"/>
      <c r="D74" s="126"/>
      <c r="E74" s="126"/>
      <c r="F74" s="126"/>
      <c r="G74" s="167"/>
      <c r="H74" s="167"/>
      <c r="I74" s="126"/>
      <c r="J74" s="126"/>
    </row>
    <row r="75" spans="1:14" ht="15" customHeight="1">
      <c r="A75" s="126"/>
      <c r="B75" s="126"/>
      <c r="C75" s="126"/>
      <c r="D75" s="126"/>
      <c r="E75" s="126"/>
      <c r="F75" s="126"/>
      <c r="G75" s="167"/>
      <c r="H75" s="167"/>
      <c r="I75" s="126"/>
      <c r="J75" s="126"/>
    </row>
    <row r="76" spans="1:14" ht="15" customHeight="1">
      <c r="A76" s="126"/>
      <c r="B76" s="126"/>
      <c r="C76" s="126"/>
      <c r="D76" s="126"/>
      <c r="E76" s="126"/>
      <c r="F76" s="126"/>
      <c r="G76" s="167"/>
      <c r="H76" s="167"/>
      <c r="I76" s="126"/>
      <c r="J76" s="126"/>
    </row>
    <row r="77" spans="1:14" ht="15" customHeight="1">
      <c r="A77" s="126"/>
      <c r="B77" s="126"/>
      <c r="C77" s="126"/>
      <c r="D77" s="126"/>
      <c r="E77" s="126"/>
      <c r="F77" s="126"/>
      <c r="G77" s="167"/>
      <c r="H77" s="167"/>
      <c r="I77" s="126"/>
      <c r="J77" s="126"/>
    </row>
    <row r="78" spans="1:14" ht="15" customHeight="1">
      <c r="A78" s="126"/>
      <c r="B78" s="126"/>
      <c r="C78" s="126"/>
      <c r="D78" s="126"/>
      <c r="E78" s="126"/>
      <c r="F78" s="126"/>
      <c r="G78" s="167"/>
      <c r="H78" s="167"/>
      <c r="I78" s="126"/>
      <c r="J78" s="126"/>
    </row>
  </sheetData>
  <mergeCells count="18">
    <mergeCell ref="F11:G11"/>
    <mergeCell ref="A12:A13"/>
    <mergeCell ref="B12:C13"/>
    <mergeCell ref="F12:G13"/>
    <mergeCell ref="A14:A22"/>
    <mergeCell ref="C1:I1"/>
    <mergeCell ref="A3:H3"/>
    <mergeCell ref="A5:A8"/>
    <mergeCell ref="D5:E5"/>
    <mergeCell ref="D8:E8"/>
    <mergeCell ref="D6:E6"/>
    <mergeCell ref="D7:E7"/>
    <mergeCell ref="A39:H40"/>
    <mergeCell ref="F24:G24"/>
    <mergeCell ref="A25:A26"/>
    <mergeCell ref="B25:C26"/>
    <mergeCell ref="F25:G26"/>
    <mergeCell ref="A27:A35"/>
  </mergeCells>
  <hyperlinks>
    <hyperlink ref="A2" location="MENU!A1" display="BACK TO MENU" xr:uid="{064BEB55-6F44-41B7-ADBB-A51C18DF0F15}"/>
    <hyperlink ref="A46" r:id="rId1" display="http://www.tslines.com/" xr:uid="{1F1510B4-46EB-46AC-8E63-1CB97B7C91D5}"/>
    <hyperlink ref="F46" r:id="rId2" display="http://www.tslines.com/" xr:uid="{7F5E556E-CBD5-4B8D-8838-C887733AB2BB}"/>
    <hyperlink ref="G58" r:id="rId3" xr:uid="{AB009453-67A6-41DE-A95E-8E88A750053F}"/>
    <hyperlink ref="G63" r:id="rId4" xr:uid="{E3577A89-58E3-46A5-9395-7B70A07F1AE7}"/>
    <hyperlink ref="B58" r:id="rId5" xr:uid="{EC8958EA-9703-42AF-BC59-D476926F5191}"/>
    <hyperlink ref="G53" r:id="rId6" display="mailto:cus.tslhph@tslines.com.vn" xr:uid="{593F0ED7-73BA-426C-AB5E-650FB15B6839}"/>
    <hyperlink ref="B53" r:id="rId7" display="mailto:cus.tslhph@tslines.com.vn" xr:uid="{E39F6473-17FD-438B-A581-3B57022A3AD6}"/>
  </hyperlinks>
  <pageMargins left="0.7" right="0.7" top="0.75" bottom="0.75" header="0.3" footer="0.3"/>
  <drawing r:id="rId8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EFCD-70D0-40A6-973D-5C411A88FC0D}">
  <sheetPr>
    <tabColor rgb="FFFF0000"/>
  </sheetPr>
  <dimension ref="A1:GV65"/>
  <sheetViews>
    <sheetView workbookViewId="0"/>
  </sheetViews>
  <sheetFormatPr defaultColWidth="12.42578125" defaultRowHeight="15" customHeight="1"/>
  <cols>
    <col min="1" max="1" width="22" style="1" customWidth="1"/>
    <col min="2" max="2" width="25.85546875" style="1" customWidth="1"/>
    <col min="3" max="3" width="9.85546875" style="1" bestFit="1" customWidth="1"/>
    <col min="4" max="4" width="21.5703125" style="1" customWidth="1"/>
    <col min="5" max="5" width="19.7109375" style="1" customWidth="1"/>
    <col min="6" max="6" width="24" style="1" customWidth="1"/>
    <col min="7" max="7" width="12.42578125" style="1"/>
    <col min="8" max="8" width="14.42578125" style="1" customWidth="1"/>
    <col min="9" max="10" width="19.28515625" style="1" bestFit="1" customWidth="1"/>
    <col min="11" max="16384" width="12.42578125" style="1"/>
  </cols>
  <sheetData>
    <row r="1" spans="1:204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</row>
    <row r="2" spans="1:204" s="14" customFormat="1" ht="15" customHeight="1" thickTop="1">
      <c r="A2" s="55" t="s">
        <v>42</v>
      </c>
      <c r="B2" s="1"/>
      <c r="C2" s="1"/>
      <c r="D2" s="1"/>
      <c r="E2" s="1"/>
      <c r="F2" s="1"/>
      <c r="G2" s="126"/>
      <c r="H2" s="52"/>
      <c r="I2" s="52"/>
    </row>
    <row r="3" spans="1:204" s="173" customFormat="1" ht="20.25">
      <c r="A3" s="357" t="s">
        <v>697</v>
      </c>
      <c r="B3" s="357"/>
      <c r="C3" s="357"/>
      <c r="D3" s="357"/>
      <c r="E3" s="357"/>
      <c r="F3" s="357"/>
      <c r="G3" s="357"/>
      <c r="H3" s="357"/>
      <c r="I3" s="196"/>
    </row>
    <row r="4" spans="1:204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K4" s="127"/>
      <c r="L4" s="127"/>
      <c r="M4" s="174"/>
      <c r="N4" s="174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</row>
    <row r="5" spans="1:204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4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4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4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4" s="173" customFormat="1" ht="15" customHeight="1">
      <c r="A9" s="233"/>
      <c r="B9" s="234"/>
      <c r="C9" s="234"/>
      <c r="D9" s="234"/>
      <c r="E9" s="234"/>
      <c r="F9" s="234"/>
      <c r="G9" s="234"/>
      <c r="H9" s="197"/>
      <c r="I9" s="196"/>
      <c r="J9" s="126"/>
    </row>
    <row r="10" spans="1:204" s="126" customFormat="1" ht="15" customHeight="1" thickBot="1">
      <c r="A10" s="199" t="s">
        <v>356</v>
      </c>
      <c r="B10" s="200" t="s">
        <v>698</v>
      </c>
      <c r="J10" s="14"/>
      <c r="K10" s="14"/>
    </row>
    <row r="11" spans="1:204" s="126" customFormat="1" ht="15" customHeight="1">
      <c r="A11" s="129" t="s">
        <v>274</v>
      </c>
      <c r="B11" s="130" t="s">
        <v>275</v>
      </c>
      <c r="C11" s="131" t="s">
        <v>276</v>
      </c>
      <c r="D11" s="132" t="s">
        <v>277</v>
      </c>
      <c r="E11" s="152" t="s">
        <v>310</v>
      </c>
      <c r="F11" s="411"/>
      <c r="G11" s="403"/>
      <c r="H11" s="186" t="s">
        <v>310</v>
      </c>
      <c r="I11" s="275" t="s">
        <v>699</v>
      </c>
    </row>
    <row r="12" spans="1:204" s="126" customFormat="1" ht="15" customHeight="1">
      <c r="A12" s="368" t="s">
        <v>282</v>
      </c>
      <c r="B12" s="370"/>
      <c r="C12" s="371"/>
      <c r="D12" s="135" t="s">
        <v>283</v>
      </c>
      <c r="E12" s="138" t="s">
        <v>286</v>
      </c>
      <c r="F12" s="412" t="s">
        <v>360</v>
      </c>
      <c r="G12" s="405"/>
      <c r="H12" s="188" t="s">
        <v>361</v>
      </c>
      <c r="I12" s="190" t="s">
        <v>675</v>
      </c>
    </row>
    <row r="13" spans="1:204" s="126" customFormat="1" ht="15" customHeight="1">
      <c r="A13" s="369"/>
      <c r="B13" s="372"/>
      <c r="C13" s="373"/>
      <c r="D13" s="139" t="s">
        <v>63</v>
      </c>
      <c r="E13" s="154" t="s">
        <v>315</v>
      </c>
      <c r="F13" s="412"/>
      <c r="G13" s="405"/>
      <c r="H13" s="188" t="s">
        <v>700</v>
      </c>
      <c r="I13" s="211" t="s">
        <v>701</v>
      </c>
      <c r="K13" s="14"/>
    </row>
    <row r="14" spans="1:204" s="126" customFormat="1" ht="15" customHeight="1">
      <c r="A14" s="365" t="s">
        <v>631</v>
      </c>
      <c r="B14" s="141" t="s">
        <v>730</v>
      </c>
      <c r="C14" s="185" t="s">
        <v>763</v>
      </c>
      <c r="D14" s="141">
        <v>46238</v>
      </c>
      <c r="E14" s="142">
        <f t="shared" ref="E14:E22" si="0">D14+8</f>
        <v>46246</v>
      </c>
      <c r="F14" s="419" t="s">
        <v>297</v>
      </c>
      <c r="G14" s="417"/>
      <c r="H14" s="143">
        <v>46254</v>
      </c>
      <c r="I14" s="185">
        <f t="shared" ref="I14:I16" si="1">H14+24</f>
        <v>46278</v>
      </c>
      <c r="K14" s="14"/>
    </row>
    <row r="15" spans="1:204" s="126" customFormat="1" ht="15" customHeight="1">
      <c r="A15" s="365"/>
      <c r="B15" s="141" t="s">
        <v>317</v>
      </c>
      <c r="C15" s="185" t="s">
        <v>827</v>
      </c>
      <c r="D15" s="143">
        <f t="shared" ref="D15:D22" si="2">D14+7</f>
        <v>46245</v>
      </c>
      <c r="E15" s="142">
        <f t="shared" si="0"/>
        <v>46253</v>
      </c>
      <c r="F15" s="419" t="s">
        <v>702</v>
      </c>
      <c r="G15" s="417" t="s">
        <v>759</v>
      </c>
      <c r="H15" s="143">
        <f t="shared" ref="H15:H16" si="3">H14+7</f>
        <v>46261</v>
      </c>
      <c r="I15" s="185">
        <f t="shared" si="1"/>
        <v>46285</v>
      </c>
      <c r="K15" s="14"/>
    </row>
    <row r="16" spans="1:204" s="126" customFormat="1" ht="15" customHeight="1">
      <c r="A16" s="365"/>
      <c r="B16" s="141" t="s">
        <v>730</v>
      </c>
      <c r="C16" s="185" t="s">
        <v>782</v>
      </c>
      <c r="D16" s="143">
        <f t="shared" si="2"/>
        <v>46252</v>
      </c>
      <c r="E16" s="142">
        <f t="shared" si="0"/>
        <v>46260</v>
      </c>
      <c r="F16" s="419" t="s">
        <v>768</v>
      </c>
      <c r="G16" s="417" t="s">
        <v>884</v>
      </c>
      <c r="H16" s="143">
        <f t="shared" si="3"/>
        <v>46268</v>
      </c>
      <c r="I16" s="185">
        <f t="shared" si="1"/>
        <v>46292</v>
      </c>
      <c r="K16" s="14"/>
    </row>
    <row r="17" spans="1:11" s="126" customFormat="1" ht="15" customHeight="1">
      <c r="A17" s="365"/>
      <c r="B17" s="141" t="s">
        <v>317</v>
      </c>
      <c r="C17" s="185" t="s">
        <v>828</v>
      </c>
      <c r="D17" s="143">
        <f t="shared" si="2"/>
        <v>46259</v>
      </c>
      <c r="E17" s="142">
        <f t="shared" si="0"/>
        <v>46267</v>
      </c>
      <c r="F17" s="419" t="s">
        <v>703</v>
      </c>
      <c r="G17" s="417" t="s">
        <v>885</v>
      </c>
      <c r="H17" s="143">
        <f t="shared" ref="H17:H22" si="4">H16+7</f>
        <v>46275</v>
      </c>
      <c r="I17" s="185">
        <f t="shared" ref="I17:I21" si="5">H17+24</f>
        <v>46299</v>
      </c>
      <c r="K17" s="14"/>
    </row>
    <row r="18" spans="1:11" s="126" customFormat="1" ht="15" customHeight="1">
      <c r="A18" s="365"/>
      <c r="B18" s="141" t="s">
        <v>730</v>
      </c>
      <c r="C18" s="185" t="s">
        <v>783</v>
      </c>
      <c r="D18" s="143">
        <f t="shared" si="2"/>
        <v>46266</v>
      </c>
      <c r="E18" s="142">
        <f t="shared" si="0"/>
        <v>46274</v>
      </c>
      <c r="F18" s="419" t="s">
        <v>754</v>
      </c>
      <c r="G18" s="417" t="s">
        <v>809</v>
      </c>
      <c r="H18" s="143">
        <f t="shared" si="4"/>
        <v>46282</v>
      </c>
      <c r="I18" s="185">
        <f t="shared" si="5"/>
        <v>46306</v>
      </c>
      <c r="K18" s="14"/>
    </row>
    <row r="19" spans="1:11" s="126" customFormat="1" ht="15" customHeight="1">
      <c r="A19" s="365"/>
      <c r="B19" s="141" t="s">
        <v>317</v>
      </c>
      <c r="C19" s="185" t="s">
        <v>831</v>
      </c>
      <c r="D19" s="143">
        <f t="shared" si="2"/>
        <v>46273</v>
      </c>
      <c r="E19" s="142">
        <f t="shared" si="0"/>
        <v>46281</v>
      </c>
      <c r="F19" s="419" t="s">
        <v>767</v>
      </c>
      <c r="G19" s="417" t="s">
        <v>810</v>
      </c>
      <c r="H19" s="143">
        <f t="shared" si="4"/>
        <v>46289</v>
      </c>
      <c r="I19" s="185">
        <f t="shared" ref="I19" si="6">H19+24</f>
        <v>46313</v>
      </c>
      <c r="K19" s="14"/>
    </row>
    <row r="20" spans="1:11" s="126" customFormat="1" ht="15" customHeight="1">
      <c r="A20" s="365"/>
      <c r="B20" s="141" t="s">
        <v>730</v>
      </c>
      <c r="C20" s="185" t="s">
        <v>833</v>
      </c>
      <c r="D20" s="143">
        <f t="shared" si="2"/>
        <v>46280</v>
      </c>
      <c r="E20" s="142">
        <f t="shared" si="0"/>
        <v>46288</v>
      </c>
      <c r="F20" s="419" t="s">
        <v>728</v>
      </c>
      <c r="G20" s="417" t="s">
        <v>809</v>
      </c>
      <c r="H20" s="143">
        <f t="shared" si="4"/>
        <v>46296</v>
      </c>
      <c r="I20" s="185">
        <f t="shared" si="5"/>
        <v>46320</v>
      </c>
      <c r="K20" s="14"/>
    </row>
    <row r="21" spans="1:11" s="126" customFormat="1" ht="15" customHeight="1">
      <c r="A21" s="365"/>
      <c r="B21" s="141" t="s">
        <v>317</v>
      </c>
      <c r="C21" s="185" t="s">
        <v>832</v>
      </c>
      <c r="D21" s="143">
        <f t="shared" si="2"/>
        <v>46287</v>
      </c>
      <c r="E21" s="142">
        <f t="shared" si="0"/>
        <v>46295</v>
      </c>
      <c r="F21" s="419" t="s">
        <v>297</v>
      </c>
      <c r="G21" s="417"/>
      <c r="H21" s="143">
        <f t="shared" si="4"/>
        <v>46303</v>
      </c>
      <c r="I21" s="185">
        <f t="shared" si="5"/>
        <v>46327</v>
      </c>
      <c r="K21" s="14"/>
    </row>
    <row r="22" spans="1:11" s="126" customFormat="1" ht="15" customHeight="1" thickBot="1">
      <c r="A22" s="366"/>
      <c r="B22" s="146" t="s">
        <v>730</v>
      </c>
      <c r="C22" s="147" t="s">
        <v>834</v>
      </c>
      <c r="D22" s="148">
        <f t="shared" si="2"/>
        <v>46294</v>
      </c>
      <c r="E22" s="147">
        <f t="shared" si="0"/>
        <v>46302</v>
      </c>
      <c r="F22" s="420" t="s">
        <v>702</v>
      </c>
      <c r="G22" s="418" t="s">
        <v>809</v>
      </c>
      <c r="H22" s="148">
        <f t="shared" si="4"/>
        <v>46310</v>
      </c>
      <c r="I22" s="147">
        <f>H22+25</f>
        <v>46335</v>
      </c>
      <c r="K22" s="14"/>
    </row>
    <row r="23" spans="1:11" s="126" customFormat="1" ht="1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s="126" customFormat="1" ht="15" customHeight="1">
      <c r="J24" s="14"/>
      <c r="K24" s="14"/>
    </row>
    <row r="25" spans="1:11" s="155" customFormat="1" ht="15" customHeight="1">
      <c r="A25" s="155" t="s">
        <v>318</v>
      </c>
      <c r="J25" s="156"/>
      <c r="K25" s="156"/>
    </row>
    <row r="26" spans="1:11" s="155" customFormat="1" ht="15" customHeight="1">
      <c r="A26" s="367" t="s">
        <v>319</v>
      </c>
      <c r="B26" s="367"/>
      <c r="C26" s="367"/>
      <c r="D26" s="367"/>
      <c r="E26" s="367"/>
      <c r="F26" s="367"/>
      <c r="G26" s="367"/>
      <c r="H26" s="367"/>
      <c r="I26" s="157"/>
    </row>
    <row r="27" spans="1:11" s="155" customFormat="1" ht="15" customHeight="1">
      <c r="A27" s="367"/>
      <c r="B27" s="367"/>
      <c r="C27" s="367"/>
      <c r="D27" s="367"/>
      <c r="E27" s="367"/>
      <c r="F27" s="367"/>
      <c r="G27" s="367"/>
      <c r="H27" s="367"/>
      <c r="I27" s="157"/>
    </row>
    <row r="28" spans="1:11" s="155" customFormat="1" ht="15" customHeight="1">
      <c r="A28" s="155" t="s">
        <v>320</v>
      </c>
      <c r="B28" s="159"/>
      <c r="G28" s="157"/>
      <c r="H28" s="157"/>
      <c r="I28" s="157"/>
    </row>
    <row r="29" spans="1:11" s="126" customFormat="1" ht="15" customHeight="1">
      <c r="A29" s="160"/>
      <c r="B29" s="43"/>
      <c r="C29" s="1"/>
      <c r="D29" s="1"/>
      <c r="E29" s="1"/>
      <c r="F29" s="1"/>
      <c r="G29" s="161"/>
      <c r="H29" s="161"/>
      <c r="I29" s="161"/>
    </row>
    <row r="30" spans="1:11" s="126" customFormat="1" ht="15" customHeight="1">
      <c r="A30" s="163" t="s">
        <v>321</v>
      </c>
      <c r="B30" s="43"/>
      <c r="C30" s="43"/>
      <c r="D30" s="43"/>
      <c r="E30" s="43"/>
      <c r="F30" s="163" t="s">
        <v>322</v>
      </c>
      <c r="G30" s="161"/>
      <c r="H30" s="161"/>
      <c r="I30" s="166"/>
      <c r="J30" s="166"/>
    </row>
    <row r="31" spans="1:11" s="126" customFormat="1" ht="15" customHeight="1">
      <c r="A31" s="164" t="s">
        <v>323</v>
      </c>
      <c r="B31" s="1"/>
      <c r="C31" s="1"/>
      <c r="D31" s="1"/>
      <c r="E31" s="165"/>
      <c r="F31" s="1" t="s">
        <v>756</v>
      </c>
      <c r="G31" s="161"/>
      <c r="H31" s="161"/>
    </row>
    <row r="32" spans="1:11" s="126" customFormat="1" ht="15" customHeight="1">
      <c r="A32" s="1" t="s">
        <v>325</v>
      </c>
      <c r="B32" s="1"/>
      <c r="C32" s="1"/>
      <c r="D32" s="1"/>
      <c r="E32" s="165"/>
      <c r="F32" s="1" t="s">
        <v>326</v>
      </c>
      <c r="G32" s="161"/>
      <c r="H32" s="161"/>
    </row>
    <row r="33" spans="1:10" s="126" customFormat="1" ht="15" customHeight="1">
      <c r="A33" s="1" t="s">
        <v>327</v>
      </c>
      <c r="B33" s="1"/>
      <c r="C33" s="1"/>
      <c r="D33" s="165"/>
      <c r="E33" s="165"/>
      <c r="F33" s="1" t="s">
        <v>327</v>
      </c>
      <c r="G33" s="161"/>
      <c r="H33" s="161"/>
    </row>
    <row r="34" spans="1:10" s="126" customFormat="1" ht="15" customHeight="1">
      <c r="A34" s="1"/>
      <c r="B34" s="1"/>
      <c r="C34" s="1"/>
      <c r="D34" s="165"/>
      <c r="E34" s="165"/>
      <c r="F34" s="1"/>
      <c r="G34" s="161"/>
      <c r="H34" s="161"/>
      <c r="I34" s="1"/>
      <c r="J34" s="1"/>
    </row>
    <row r="35" spans="1:10" s="126" customFormat="1" ht="15" customHeight="1">
      <c r="A35" s="163" t="s">
        <v>328</v>
      </c>
      <c r="B35" s="43"/>
      <c r="C35" s="1"/>
      <c r="D35" s="1"/>
      <c r="E35" s="1"/>
      <c r="F35" s="163" t="s">
        <v>328</v>
      </c>
      <c r="G35" s="161"/>
      <c r="H35" s="161"/>
      <c r="I35" s="1"/>
      <c r="J35" s="1"/>
    </row>
    <row r="36" spans="1:10" s="126" customFormat="1" ht="15" customHeight="1">
      <c r="A36" s="1" t="s">
        <v>329</v>
      </c>
      <c r="B36" s="1" t="s">
        <v>330</v>
      </c>
      <c r="C36" s="1"/>
      <c r="D36" s="1"/>
      <c r="E36" s="1"/>
      <c r="F36" s="1" t="s">
        <v>331</v>
      </c>
      <c r="G36" s="1" t="s">
        <v>332</v>
      </c>
      <c r="H36" s="1"/>
      <c r="I36" s="1"/>
      <c r="J36" s="1"/>
    </row>
    <row r="37" spans="1:10" s="126" customFormat="1" ht="15" customHeight="1">
      <c r="A37" s="1" t="s">
        <v>333</v>
      </c>
      <c r="B37" s="1" t="s">
        <v>334</v>
      </c>
      <c r="C37" s="1"/>
      <c r="D37" s="1"/>
      <c r="E37" s="1"/>
      <c r="F37" s="1" t="s">
        <v>335</v>
      </c>
      <c r="G37" s="1" t="s">
        <v>336</v>
      </c>
      <c r="H37" s="161"/>
      <c r="I37" s="1"/>
      <c r="J37" s="1"/>
    </row>
    <row r="38" spans="1:10" s="126" customFormat="1" ht="15" customHeight="1">
      <c r="A38" s="1" t="s">
        <v>337</v>
      </c>
      <c r="B38" s="1" t="s">
        <v>338</v>
      </c>
      <c r="C38" s="1"/>
      <c r="D38" s="1"/>
      <c r="E38" s="1"/>
      <c r="F38" s="1" t="s">
        <v>777</v>
      </c>
      <c r="G38" s="1" t="s">
        <v>776</v>
      </c>
      <c r="H38" s="166"/>
      <c r="I38" s="1"/>
      <c r="J38" s="1"/>
    </row>
    <row r="39" spans="1:10" s="126" customFormat="1" ht="15" customHeight="1">
      <c r="C39" s="1"/>
      <c r="D39" s="1"/>
      <c r="E39" s="1"/>
      <c r="H39" s="166"/>
      <c r="I39" s="1"/>
      <c r="J39" s="1"/>
    </row>
    <row r="40" spans="1:10" s="126" customFormat="1" ht="15" customHeight="1">
      <c r="A40" s="163" t="s">
        <v>339</v>
      </c>
      <c r="B40" s="168" t="s">
        <v>115</v>
      </c>
      <c r="C40" s="1"/>
      <c r="D40" s="1"/>
      <c r="E40" s="1"/>
      <c r="F40" s="163" t="s">
        <v>339</v>
      </c>
      <c r="G40" s="168" t="s">
        <v>115</v>
      </c>
      <c r="H40" s="167"/>
      <c r="I40" s="1"/>
      <c r="J40" s="1"/>
    </row>
    <row r="41" spans="1:10" s="126" customFormat="1" ht="15" customHeight="1">
      <c r="A41" s="169" t="s">
        <v>340</v>
      </c>
      <c r="B41" s="1"/>
      <c r="C41" s="1"/>
      <c r="D41" s="1"/>
      <c r="E41" s="1"/>
      <c r="F41" s="1" t="s">
        <v>341</v>
      </c>
      <c r="G41" s="1"/>
      <c r="H41" s="167"/>
      <c r="I41" s="1"/>
      <c r="J41" s="1"/>
    </row>
    <row r="42" spans="1:10" s="126" customFormat="1" ht="15" customHeight="1">
      <c r="A42" s="169" t="s">
        <v>342</v>
      </c>
      <c r="B42" s="168"/>
      <c r="C42" s="1"/>
      <c r="D42" s="1"/>
      <c r="E42" s="1"/>
      <c r="F42" s="1" t="s">
        <v>343</v>
      </c>
      <c r="G42" s="1"/>
      <c r="H42" s="167"/>
      <c r="I42" s="1"/>
      <c r="J42" s="1"/>
    </row>
    <row r="43" spans="1:10" s="126" customFormat="1" ht="15" customHeight="1">
      <c r="A43" s="169" t="s">
        <v>344</v>
      </c>
      <c r="B43" s="168"/>
      <c r="C43" s="1"/>
      <c r="D43" s="1"/>
      <c r="E43" s="1"/>
      <c r="G43" s="167"/>
      <c r="H43" s="1"/>
      <c r="I43" s="1"/>
      <c r="J43" s="1"/>
    </row>
    <row r="44" spans="1:10" s="126" customFormat="1" ht="15" customHeight="1">
      <c r="A44" s="169"/>
      <c r="B44" s="168"/>
      <c r="C44" s="1"/>
      <c r="D44" s="1"/>
      <c r="E44" s="1"/>
      <c r="G44" s="167"/>
      <c r="H44" s="1"/>
    </row>
    <row r="45" spans="1:10" s="126" customFormat="1" ht="15" customHeight="1">
      <c r="A45" s="163" t="s">
        <v>345</v>
      </c>
      <c r="B45" s="168" t="s">
        <v>127</v>
      </c>
      <c r="C45" s="1"/>
      <c r="D45" s="1"/>
      <c r="E45" s="1"/>
      <c r="F45" s="163" t="s">
        <v>345</v>
      </c>
      <c r="G45" s="168" t="s">
        <v>127</v>
      </c>
      <c r="H45" s="1"/>
    </row>
    <row r="46" spans="1:10" s="126" customFormat="1" ht="15" customHeight="1">
      <c r="A46" s="169" t="s">
        <v>346</v>
      </c>
      <c r="B46" s="1"/>
      <c r="C46" s="1"/>
      <c r="D46" s="1"/>
      <c r="E46" s="1"/>
      <c r="F46" s="169" t="s">
        <v>347</v>
      </c>
      <c r="G46" s="1"/>
      <c r="H46" s="1"/>
    </row>
    <row r="47" spans="1:10" s="126" customFormat="1" ht="15" customHeight="1">
      <c r="A47" s="1" t="s">
        <v>348</v>
      </c>
      <c r="B47" s="1"/>
      <c r="C47" s="1"/>
      <c r="D47" s="1"/>
      <c r="E47" s="1"/>
      <c r="H47" s="1"/>
    </row>
    <row r="48" spans="1:10" s="126" customFormat="1" ht="15" customHeight="1">
      <c r="A48" s="169" t="s">
        <v>349</v>
      </c>
      <c r="B48" s="1"/>
      <c r="C48" s="1"/>
      <c r="D48" s="1"/>
      <c r="E48" s="1"/>
      <c r="G48" s="167"/>
      <c r="H48" s="1"/>
    </row>
    <row r="49" spans="1:14" s="126" customFormat="1" ht="15" customHeight="1">
      <c r="C49" s="1"/>
      <c r="D49" s="1"/>
      <c r="E49" s="1"/>
      <c r="G49" s="167"/>
      <c r="H49" s="1"/>
    </row>
    <row r="50" spans="1:14" s="126" customFormat="1" ht="15" customHeight="1">
      <c r="C50" s="1"/>
      <c r="D50" s="1"/>
      <c r="E50" s="1"/>
      <c r="F50" s="163" t="s">
        <v>350</v>
      </c>
      <c r="G50" s="168" t="s">
        <v>164</v>
      </c>
      <c r="H50" s="1"/>
      <c r="I50" s="1"/>
      <c r="J50" s="1"/>
      <c r="K50" s="1"/>
      <c r="L50" s="1"/>
    </row>
    <row r="51" spans="1:14" s="126" customFormat="1" ht="15" customHeight="1">
      <c r="C51" s="1"/>
      <c r="D51" s="1"/>
      <c r="E51" s="1"/>
      <c r="F51" s="1" t="s">
        <v>351</v>
      </c>
      <c r="G51" s="1" t="s">
        <v>352</v>
      </c>
      <c r="H51" s="1"/>
      <c r="I51" s="1"/>
      <c r="J51" s="1"/>
      <c r="K51" s="1"/>
      <c r="L51" s="1"/>
    </row>
    <row r="52" spans="1:14" s="126" customFormat="1" ht="15" customHeight="1">
      <c r="F52" s="1" t="s">
        <v>353</v>
      </c>
      <c r="G52" s="1" t="s">
        <v>354</v>
      </c>
      <c r="I52" s="1"/>
      <c r="J52" s="1"/>
      <c r="K52" s="1"/>
      <c r="L52" s="1"/>
    </row>
    <row r="53" spans="1:14" s="126" customFormat="1" ht="15" customHeight="1">
      <c r="H53" s="167"/>
    </row>
    <row r="54" spans="1:14" s="126" customFormat="1" ht="15" customHeight="1">
      <c r="H54" s="167"/>
    </row>
    <row r="55" spans="1:14" s="126" customFormat="1" ht="15" customHeight="1">
      <c r="H55" s="167"/>
    </row>
    <row r="56" spans="1:14" s="126" customFormat="1" ht="15" customHeight="1">
      <c r="G56" s="167"/>
      <c r="H56" s="167"/>
      <c r="M56" s="9"/>
      <c r="N56" s="9"/>
    </row>
    <row r="57" spans="1:14" ht="15" customHeight="1">
      <c r="M57" s="9"/>
      <c r="N57" s="9"/>
    </row>
    <row r="59" spans="1:14" ht="15" customHeight="1">
      <c r="A59" s="126"/>
      <c r="B59" s="126"/>
      <c r="C59" s="126"/>
      <c r="D59" s="126"/>
      <c r="E59" s="126"/>
      <c r="F59" s="126"/>
      <c r="G59" s="167"/>
      <c r="H59" s="167"/>
      <c r="I59" s="126"/>
      <c r="J59" s="126"/>
    </row>
    <row r="60" spans="1:14" ht="15" customHeight="1">
      <c r="A60" s="126"/>
      <c r="B60" s="126"/>
      <c r="C60" s="126"/>
      <c r="D60" s="126"/>
      <c r="E60" s="126"/>
      <c r="F60" s="126"/>
      <c r="G60" s="167"/>
      <c r="H60" s="167"/>
      <c r="I60" s="126"/>
      <c r="J60" s="126"/>
    </row>
    <row r="61" spans="1:14" ht="15" customHeight="1">
      <c r="A61" s="126"/>
      <c r="B61" s="126"/>
      <c r="C61" s="126"/>
      <c r="D61" s="126"/>
      <c r="E61" s="126"/>
      <c r="F61" s="126"/>
      <c r="G61" s="167"/>
      <c r="H61" s="167"/>
      <c r="I61" s="126"/>
      <c r="J61" s="126"/>
    </row>
    <row r="62" spans="1:14" ht="15" customHeight="1">
      <c r="A62" s="126"/>
      <c r="B62" s="126"/>
      <c r="C62" s="126"/>
      <c r="D62" s="126"/>
      <c r="E62" s="126"/>
      <c r="F62" s="126"/>
      <c r="G62" s="167"/>
      <c r="H62" s="167"/>
      <c r="I62" s="126"/>
      <c r="J62" s="126"/>
    </row>
    <row r="63" spans="1:14" ht="15" customHeight="1">
      <c r="A63" s="126"/>
      <c r="B63" s="126"/>
      <c r="C63" s="126"/>
      <c r="D63" s="126"/>
      <c r="E63" s="126"/>
      <c r="F63" s="126"/>
      <c r="G63" s="167"/>
      <c r="H63" s="167"/>
      <c r="I63" s="126"/>
      <c r="J63" s="126"/>
    </row>
    <row r="64" spans="1:14" ht="15" customHeight="1">
      <c r="A64" s="126"/>
      <c r="B64" s="126"/>
      <c r="C64" s="126"/>
      <c r="D64" s="126"/>
      <c r="E64" s="126"/>
      <c r="F64" s="126"/>
      <c r="G64" s="167"/>
      <c r="H64" s="167"/>
      <c r="I64" s="126"/>
      <c r="J64" s="126"/>
    </row>
    <row r="65" spans="1:10" ht="15" customHeight="1">
      <c r="A65" s="126"/>
      <c r="B65" s="126"/>
      <c r="C65" s="126"/>
      <c r="D65" s="126"/>
      <c r="E65" s="126"/>
      <c r="F65" s="126"/>
      <c r="G65" s="167"/>
      <c r="H65" s="167"/>
      <c r="I65" s="126"/>
      <c r="J65" s="126"/>
    </row>
  </sheetData>
  <mergeCells count="13">
    <mergeCell ref="A26:H27"/>
    <mergeCell ref="C1:I1"/>
    <mergeCell ref="A3:H3"/>
    <mergeCell ref="A5:A8"/>
    <mergeCell ref="D5:E5"/>
    <mergeCell ref="D6:E6"/>
    <mergeCell ref="D7:E7"/>
    <mergeCell ref="D8:E8"/>
    <mergeCell ref="F11:G11"/>
    <mergeCell ref="A12:A13"/>
    <mergeCell ref="B12:C13"/>
    <mergeCell ref="F12:G13"/>
    <mergeCell ref="A14:A22"/>
  </mergeCells>
  <hyperlinks>
    <hyperlink ref="A2" location="MENU!A1" display="BACK TO MENU" xr:uid="{DA5F80FA-4348-4932-B5F7-51D054C80172}"/>
    <hyperlink ref="A33" r:id="rId1" display="http://www.tslines.com/" xr:uid="{C3046C2C-D449-418A-9F4E-B665496D52A7}"/>
    <hyperlink ref="F33" r:id="rId2" display="http://www.tslines.com/" xr:uid="{C17FB7D9-F9F1-418A-911D-618BCBCB92FD}"/>
    <hyperlink ref="G45" r:id="rId3" xr:uid="{4A111335-E04E-4D17-8209-9825ED0FCFC5}"/>
    <hyperlink ref="G50" r:id="rId4" xr:uid="{C53E6FE3-2DFA-4E33-B673-9188CC470DF2}"/>
    <hyperlink ref="B45" r:id="rId5" xr:uid="{844830A0-EBB3-419B-A1DA-8A563917FDEF}"/>
    <hyperlink ref="G40" r:id="rId6" display="mailto:cus.tslhph@tslines.com.vn" xr:uid="{377031F8-CE51-44D3-A663-2F8CE14ACADB}"/>
    <hyperlink ref="B40" r:id="rId7" display="mailto:cus.tslhph@tslines.com.vn" xr:uid="{FFF7114F-9378-44F3-8C5B-E2020D332FF0}"/>
  </hyperlinks>
  <pageMargins left="0.7" right="0.7" top="0.75" bottom="0.75" header="0.3" footer="0.3"/>
  <pageSetup paperSize="9" orientation="portrait" r:id="rId8"/>
  <drawing r:id="rId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2588-E351-48E9-9770-FCBC21D4DDD1}">
  <sheetPr>
    <tabColor rgb="FFFF0000"/>
  </sheetPr>
  <dimension ref="A1:GV65"/>
  <sheetViews>
    <sheetView workbookViewId="0"/>
  </sheetViews>
  <sheetFormatPr defaultColWidth="12.42578125" defaultRowHeight="15" customHeight="1"/>
  <cols>
    <col min="1" max="1" width="22" style="1" customWidth="1"/>
    <col min="2" max="2" width="25.85546875" style="1" customWidth="1"/>
    <col min="3" max="3" width="9.85546875" style="1" bestFit="1" customWidth="1"/>
    <col min="4" max="4" width="21.5703125" style="1" customWidth="1"/>
    <col min="5" max="5" width="19.7109375" style="1" customWidth="1"/>
    <col min="6" max="6" width="24" style="1" customWidth="1"/>
    <col min="7" max="7" width="12.42578125" style="1"/>
    <col min="8" max="8" width="14.42578125" style="1" customWidth="1"/>
    <col min="9" max="10" width="19.28515625" style="1" bestFit="1" customWidth="1"/>
    <col min="11" max="16384" width="12.42578125" style="1"/>
  </cols>
  <sheetData>
    <row r="1" spans="1:204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</row>
    <row r="2" spans="1:204" s="14" customFormat="1" ht="15" customHeight="1" thickTop="1">
      <c r="A2" s="55" t="s">
        <v>42</v>
      </c>
      <c r="B2" s="1"/>
      <c r="C2" s="1"/>
      <c r="D2" s="1"/>
      <c r="E2" s="1"/>
      <c r="F2" s="1"/>
      <c r="G2" s="126"/>
      <c r="H2" s="52"/>
      <c r="I2" s="52"/>
    </row>
    <row r="3" spans="1:204" s="173" customFormat="1" ht="20.25">
      <c r="A3" s="357" t="s">
        <v>704</v>
      </c>
      <c r="B3" s="357"/>
      <c r="C3" s="357"/>
      <c r="D3" s="357"/>
      <c r="E3" s="357"/>
      <c r="F3" s="357"/>
      <c r="G3" s="357"/>
      <c r="H3" s="357"/>
      <c r="I3" s="196"/>
    </row>
    <row r="4" spans="1:204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K4" s="127"/>
      <c r="L4" s="127"/>
      <c r="M4" s="174"/>
      <c r="N4" s="174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</row>
    <row r="5" spans="1:204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4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4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4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4" s="173" customFormat="1" ht="15" customHeight="1">
      <c r="A9" s="233"/>
      <c r="B9" s="234"/>
      <c r="C9" s="234"/>
      <c r="D9" s="234"/>
      <c r="E9" s="234"/>
      <c r="F9" s="234"/>
      <c r="G9" s="234"/>
      <c r="H9" s="197"/>
      <c r="I9" s="196"/>
      <c r="J9" s="126"/>
    </row>
    <row r="10" spans="1:204" s="173" customFormat="1" ht="15" customHeight="1" thickBot="1">
      <c r="A10" s="199" t="s">
        <v>356</v>
      </c>
      <c r="B10" s="200" t="s">
        <v>705</v>
      </c>
      <c r="C10" s="201"/>
      <c r="D10" s="81"/>
      <c r="E10" s="202"/>
      <c r="F10" s="209"/>
      <c r="G10" s="197"/>
      <c r="H10" s="196"/>
      <c r="I10" s="197"/>
      <c r="J10" s="126"/>
    </row>
    <row r="11" spans="1:204" s="173" customFormat="1" ht="15" customHeight="1">
      <c r="A11" s="183" t="s">
        <v>274</v>
      </c>
      <c r="B11" s="130" t="s">
        <v>275</v>
      </c>
      <c r="C11" s="131" t="s">
        <v>276</v>
      </c>
      <c r="D11" s="132" t="s">
        <v>277</v>
      </c>
      <c r="E11" s="152" t="s">
        <v>279</v>
      </c>
      <c r="F11" s="402"/>
      <c r="G11" s="403"/>
      <c r="H11" s="132" t="s">
        <v>279</v>
      </c>
      <c r="I11" s="282" t="s">
        <v>706</v>
      </c>
    </row>
    <row r="12" spans="1:204" s="173" customFormat="1" ht="15" customHeight="1">
      <c r="A12" s="380" t="s">
        <v>282</v>
      </c>
      <c r="B12" s="370"/>
      <c r="C12" s="371"/>
      <c r="D12" s="135" t="s">
        <v>283</v>
      </c>
      <c r="E12" s="138" t="s">
        <v>284</v>
      </c>
      <c r="F12" s="404" t="s">
        <v>360</v>
      </c>
      <c r="G12" s="405"/>
      <c r="H12" s="194" t="s">
        <v>361</v>
      </c>
      <c r="I12" s="283" t="s">
        <v>707</v>
      </c>
    </row>
    <row r="13" spans="1:204" s="173" customFormat="1" ht="15" customHeight="1">
      <c r="A13" s="380"/>
      <c r="B13" s="372"/>
      <c r="C13" s="373"/>
      <c r="D13" s="139" t="s">
        <v>287</v>
      </c>
      <c r="E13" s="154" t="s">
        <v>289</v>
      </c>
      <c r="F13" s="404"/>
      <c r="G13" s="405"/>
      <c r="H13" s="230" t="s">
        <v>289</v>
      </c>
      <c r="I13" s="284" t="s">
        <v>708</v>
      </c>
    </row>
    <row r="14" spans="1:204" s="173" customFormat="1" ht="15" customHeight="1">
      <c r="A14" s="364" t="s">
        <v>50</v>
      </c>
      <c r="B14" s="272" t="s">
        <v>292</v>
      </c>
      <c r="C14" s="185" t="s">
        <v>778</v>
      </c>
      <c r="D14" s="141">
        <v>46237</v>
      </c>
      <c r="E14" s="142">
        <f t="shared" ref="E14:E21" si="0">D14+2</f>
        <v>46239</v>
      </c>
      <c r="F14" s="424" t="s">
        <v>620</v>
      </c>
      <c r="G14" s="423" t="s">
        <v>759</v>
      </c>
      <c r="H14" s="184">
        <v>46247</v>
      </c>
      <c r="I14" s="274">
        <f t="shared" ref="I14:I18" si="1">H14+5</f>
        <v>46252</v>
      </c>
    </row>
    <row r="15" spans="1:204" s="173" customFormat="1" ht="15" customHeight="1">
      <c r="A15" s="365"/>
      <c r="B15" s="272" t="s">
        <v>293</v>
      </c>
      <c r="C15" s="185" t="s">
        <v>779</v>
      </c>
      <c r="D15" s="141">
        <f t="shared" ref="D15:D22" si="2">D14+7</f>
        <v>46244</v>
      </c>
      <c r="E15" s="142">
        <f t="shared" si="0"/>
        <v>46246</v>
      </c>
      <c r="F15" s="424" t="s">
        <v>619</v>
      </c>
      <c r="G15" s="423" t="s">
        <v>807</v>
      </c>
      <c r="H15" s="184">
        <f t="shared" ref="H15:H22" si="3">H14+7</f>
        <v>46254</v>
      </c>
      <c r="I15" s="274">
        <f t="shared" si="1"/>
        <v>46259</v>
      </c>
    </row>
    <row r="16" spans="1:204" s="173" customFormat="1" ht="15" customHeight="1">
      <c r="A16" s="365"/>
      <c r="B16" s="272" t="s">
        <v>378</v>
      </c>
      <c r="C16" s="185" t="s">
        <v>752</v>
      </c>
      <c r="D16" s="141">
        <f t="shared" si="2"/>
        <v>46251</v>
      </c>
      <c r="E16" s="142">
        <f t="shared" si="0"/>
        <v>46253</v>
      </c>
      <c r="F16" s="424" t="s">
        <v>683</v>
      </c>
      <c r="G16" s="423" t="s">
        <v>759</v>
      </c>
      <c r="H16" s="184">
        <f t="shared" si="3"/>
        <v>46261</v>
      </c>
      <c r="I16" s="274">
        <f t="shared" si="1"/>
        <v>46266</v>
      </c>
    </row>
    <row r="17" spans="1:11" s="173" customFormat="1" ht="15" customHeight="1">
      <c r="A17" s="365"/>
      <c r="B17" s="272" t="s">
        <v>292</v>
      </c>
      <c r="C17" s="185" t="s">
        <v>780</v>
      </c>
      <c r="D17" s="141">
        <f t="shared" si="2"/>
        <v>46258</v>
      </c>
      <c r="E17" s="142">
        <f t="shared" si="0"/>
        <v>46260</v>
      </c>
      <c r="F17" s="424" t="s">
        <v>725</v>
      </c>
      <c r="G17" s="423" t="s">
        <v>759</v>
      </c>
      <c r="H17" s="184">
        <f t="shared" si="3"/>
        <v>46268</v>
      </c>
      <c r="I17" s="274">
        <f t="shared" si="1"/>
        <v>46273</v>
      </c>
    </row>
    <row r="18" spans="1:11" s="173" customFormat="1" ht="15" customHeight="1">
      <c r="A18" s="365"/>
      <c r="B18" s="272" t="s">
        <v>293</v>
      </c>
      <c r="C18" s="185" t="s">
        <v>781</v>
      </c>
      <c r="D18" s="141">
        <f t="shared" si="2"/>
        <v>46265</v>
      </c>
      <c r="E18" s="142">
        <f t="shared" si="0"/>
        <v>46267</v>
      </c>
      <c r="F18" s="424" t="s">
        <v>731</v>
      </c>
      <c r="G18" s="423" t="s">
        <v>759</v>
      </c>
      <c r="H18" s="184">
        <f t="shared" si="3"/>
        <v>46275</v>
      </c>
      <c r="I18" s="274">
        <f t="shared" si="1"/>
        <v>46280</v>
      </c>
    </row>
    <row r="19" spans="1:11" s="173" customFormat="1" ht="15" customHeight="1">
      <c r="A19" s="365"/>
      <c r="B19" s="272" t="s">
        <v>378</v>
      </c>
      <c r="C19" s="185" t="s">
        <v>762</v>
      </c>
      <c r="D19" s="141">
        <f t="shared" si="2"/>
        <v>46272</v>
      </c>
      <c r="E19" s="142">
        <f t="shared" si="0"/>
        <v>46274</v>
      </c>
      <c r="F19" s="424" t="s">
        <v>738</v>
      </c>
      <c r="G19" s="423" t="s">
        <v>753</v>
      </c>
      <c r="H19" s="184">
        <f t="shared" si="3"/>
        <v>46282</v>
      </c>
      <c r="I19" s="274">
        <f t="shared" ref="I19" si="4">H19+5</f>
        <v>46287</v>
      </c>
    </row>
    <row r="20" spans="1:11" s="173" customFormat="1" ht="15" customHeight="1">
      <c r="A20" s="365"/>
      <c r="B20" s="272" t="s">
        <v>292</v>
      </c>
      <c r="C20" s="185" t="s">
        <v>829</v>
      </c>
      <c r="D20" s="141">
        <f t="shared" si="2"/>
        <v>46279</v>
      </c>
      <c r="E20" s="142">
        <f t="shared" si="0"/>
        <v>46281</v>
      </c>
      <c r="F20" s="424" t="s">
        <v>886</v>
      </c>
      <c r="G20" s="423" t="s">
        <v>887</v>
      </c>
      <c r="H20" s="184">
        <f t="shared" si="3"/>
        <v>46289</v>
      </c>
      <c r="I20" s="274">
        <f t="shared" ref="I20" si="5">H20+5</f>
        <v>46294</v>
      </c>
    </row>
    <row r="21" spans="1:11" s="173" customFormat="1" ht="15" customHeight="1">
      <c r="A21" s="365"/>
      <c r="B21" s="272" t="s">
        <v>293</v>
      </c>
      <c r="C21" s="185" t="s">
        <v>830</v>
      </c>
      <c r="D21" s="141">
        <f t="shared" si="2"/>
        <v>46286</v>
      </c>
      <c r="E21" s="142">
        <f t="shared" si="0"/>
        <v>46288</v>
      </c>
      <c r="F21" s="424" t="s">
        <v>297</v>
      </c>
      <c r="G21" s="423"/>
      <c r="H21" s="184">
        <f t="shared" si="3"/>
        <v>46296</v>
      </c>
      <c r="I21" s="274">
        <f t="shared" ref="I21:I22" si="6">H21+5</f>
        <v>46301</v>
      </c>
    </row>
    <row r="22" spans="1:11" s="173" customFormat="1" ht="15" customHeight="1" thickBot="1">
      <c r="A22" s="366"/>
      <c r="B22" s="271" t="s">
        <v>378</v>
      </c>
      <c r="C22" s="147" t="s">
        <v>763</v>
      </c>
      <c r="D22" s="146">
        <f t="shared" si="2"/>
        <v>46293</v>
      </c>
      <c r="E22" s="147">
        <f>D22+2</f>
        <v>46295</v>
      </c>
      <c r="F22" s="415" t="s">
        <v>297</v>
      </c>
      <c r="G22" s="418"/>
      <c r="H22" s="148">
        <f t="shared" si="3"/>
        <v>46303</v>
      </c>
      <c r="I22" s="285">
        <f t="shared" si="6"/>
        <v>46308</v>
      </c>
    </row>
    <row r="23" spans="1:11" s="173" customFormat="1" ht="15" customHeight="1">
      <c r="A23" s="233"/>
      <c r="B23" s="234"/>
      <c r="C23" s="234"/>
      <c r="D23" s="234"/>
      <c r="E23" s="234"/>
      <c r="F23" s="234"/>
      <c r="G23" s="234"/>
      <c r="H23" s="197"/>
      <c r="I23" s="196"/>
      <c r="J23" s="126"/>
    </row>
    <row r="25" spans="1:11" s="155" customFormat="1" ht="15" customHeight="1">
      <c r="A25" s="155" t="s">
        <v>318</v>
      </c>
      <c r="J25" s="156"/>
      <c r="K25" s="156"/>
    </row>
    <row r="26" spans="1:11" s="155" customFormat="1" ht="15" customHeight="1">
      <c r="A26" s="367" t="s">
        <v>319</v>
      </c>
      <c r="B26" s="367"/>
      <c r="C26" s="367"/>
      <c r="D26" s="367"/>
      <c r="E26" s="367"/>
      <c r="F26" s="367"/>
      <c r="G26" s="367"/>
      <c r="H26" s="367"/>
      <c r="I26" s="157"/>
    </row>
    <row r="27" spans="1:11" s="155" customFormat="1" ht="15" customHeight="1">
      <c r="A27" s="367"/>
      <c r="B27" s="367"/>
      <c r="C27" s="367"/>
      <c r="D27" s="367"/>
      <c r="E27" s="367"/>
      <c r="F27" s="367"/>
      <c r="G27" s="367"/>
      <c r="H27" s="367"/>
      <c r="I27" s="157"/>
    </row>
    <row r="28" spans="1:11" s="155" customFormat="1" ht="15" customHeight="1">
      <c r="A28" s="155" t="s">
        <v>320</v>
      </c>
      <c r="B28" s="159"/>
      <c r="G28" s="157"/>
      <c r="H28" s="157"/>
      <c r="I28" s="157"/>
    </row>
    <row r="29" spans="1:11" s="126" customFormat="1" ht="15" customHeight="1">
      <c r="A29" s="160"/>
      <c r="B29" s="43"/>
      <c r="C29" s="1"/>
      <c r="D29" s="1"/>
      <c r="E29" s="1"/>
      <c r="F29" s="1"/>
      <c r="G29" s="161"/>
      <c r="H29" s="161"/>
      <c r="I29" s="161"/>
    </row>
    <row r="30" spans="1:11" s="126" customFormat="1" ht="15" customHeight="1">
      <c r="A30" s="163" t="s">
        <v>321</v>
      </c>
      <c r="B30" s="43"/>
      <c r="C30" s="43"/>
      <c r="D30" s="43"/>
      <c r="E30" s="43"/>
      <c r="F30" s="163" t="s">
        <v>322</v>
      </c>
      <c r="G30" s="161"/>
      <c r="H30" s="161"/>
      <c r="I30" s="166"/>
      <c r="J30" s="166"/>
    </row>
    <row r="31" spans="1:11" s="126" customFormat="1" ht="15" customHeight="1">
      <c r="A31" s="164" t="s">
        <v>323</v>
      </c>
      <c r="B31" s="1"/>
      <c r="C31" s="1"/>
      <c r="D31" s="1"/>
      <c r="E31" s="165"/>
      <c r="F31" s="1" t="s">
        <v>756</v>
      </c>
      <c r="G31" s="161"/>
      <c r="H31" s="161"/>
    </row>
    <row r="32" spans="1:11" s="126" customFormat="1" ht="15" customHeight="1">
      <c r="A32" s="1" t="s">
        <v>325</v>
      </c>
      <c r="B32" s="1"/>
      <c r="C32" s="1"/>
      <c r="D32" s="1"/>
      <c r="E32" s="165"/>
      <c r="F32" s="1" t="s">
        <v>326</v>
      </c>
      <c r="G32" s="161"/>
      <c r="H32" s="161"/>
    </row>
    <row r="33" spans="1:10" s="126" customFormat="1" ht="15" customHeight="1">
      <c r="A33" s="1" t="s">
        <v>327</v>
      </c>
      <c r="B33" s="1"/>
      <c r="C33" s="1"/>
      <c r="D33" s="165"/>
      <c r="E33" s="165"/>
      <c r="F33" s="1" t="s">
        <v>327</v>
      </c>
      <c r="G33" s="161"/>
      <c r="H33" s="161"/>
    </row>
    <row r="34" spans="1:10" s="126" customFormat="1" ht="15" customHeight="1">
      <c r="A34" s="1"/>
      <c r="B34" s="1"/>
      <c r="C34" s="1"/>
      <c r="D34" s="165"/>
      <c r="E34" s="165"/>
      <c r="F34" s="1"/>
      <c r="G34" s="161"/>
      <c r="H34" s="161"/>
      <c r="I34" s="1"/>
      <c r="J34" s="1"/>
    </row>
    <row r="35" spans="1:10" s="126" customFormat="1" ht="15" customHeight="1">
      <c r="A35" s="163" t="s">
        <v>328</v>
      </c>
      <c r="B35" s="43"/>
      <c r="C35" s="1"/>
      <c r="D35" s="1"/>
      <c r="E35" s="1"/>
      <c r="F35" s="163" t="s">
        <v>328</v>
      </c>
      <c r="G35" s="161"/>
      <c r="H35" s="161"/>
      <c r="I35" s="1"/>
      <c r="J35" s="1"/>
    </row>
    <row r="36" spans="1:10" s="126" customFormat="1" ht="15" customHeight="1">
      <c r="A36" s="1" t="s">
        <v>329</v>
      </c>
      <c r="B36" s="1" t="s">
        <v>330</v>
      </c>
      <c r="C36" s="1"/>
      <c r="D36" s="1"/>
      <c r="E36" s="1"/>
      <c r="F36" s="1" t="s">
        <v>331</v>
      </c>
      <c r="G36" s="1" t="s">
        <v>332</v>
      </c>
      <c r="H36" s="1"/>
      <c r="I36" s="1"/>
      <c r="J36" s="1"/>
    </row>
    <row r="37" spans="1:10" s="126" customFormat="1" ht="15" customHeight="1">
      <c r="A37" s="1" t="s">
        <v>333</v>
      </c>
      <c r="B37" s="1" t="s">
        <v>334</v>
      </c>
      <c r="C37" s="1"/>
      <c r="D37" s="1"/>
      <c r="E37" s="1"/>
      <c r="F37" s="1" t="s">
        <v>335</v>
      </c>
      <c r="G37" s="1" t="s">
        <v>336</v>
      </c>
      <c r="H37" s="161"/>
      <c r="I37" s="1"/>
      <c r="J37" s="1"/>
    </row>
    <row r="38" spans="1:10" s="126" customFormat="1" ht="15" customHeight="1">
      <c r="A38" s="1" t="s">
        <v>337</v>
      </c>
      <c r="B38" s="1" t="s">
        <v>338</v>
      </c>
      <c r="C38" s="1"/>
      <c r="D38" s="1"/>
      <c r="E38" s="1"/>
      <c r="F38" s="1" t="s">
        <v>777</v>
      </c>
      <c r="G38" s="1" t="s">
        <v>776</v>
      </c>
      <c r="H38" s="166"/>
      <c r="I38" s="1"/>
      <c r="J38" s="1"/>
    </row>
    <row r="39" spans="1:10" s="126" customFormat="1" ht="15" customHeight="1">
      <c r="C39" s="1"/>
      <c r="D39" s="1"/>
      <c r="E39" s="1"/>
      <c r="H39" s="166"/>
      <c r="I39" s="1"/>
      <c r="J39" s="1"/>
    </row>
    <row r="40" spans="1:10" s="126" customFormat="1" ht="15" customHeight="1">
      <c r="A40" s="163" t="s">
        <v>339</v>
      </c>
      <c r="B40" s="168" t="s">
        <v>115</v>
      </c>
      <c r="C40" s="1"/>
      <c r="D40" s="1"/>
      <c r="E40" s="1"/>
      <c r="F40" s="163" t="s">
        <v>339</v>
      </c>
      <c r="G40" s="168" t="s">
        <v>115</v>
      </c>
      <c r="H40" s="167"/>
      <c r="I40" s="1"/>
      <c r="J40" s="1"/>
    </row>
    <row r="41" spans="1:10" s="126" customFormat="1" ht="15" customHeight="1">
      <c r="A41" s="169" t="s">
        <v>340</v>
      </c>
      <c r="B41" s="1"/>
      <c r="C41" s="1"/>
      <c r="D41" s="1"/>
      <c r="E41" s="1"/>
      <c r="F41" s="1" t="s">
        <v>341</v>
      </c>
      <c r="G41" s="1"/>
      <c r="H41" s="167"/>
      <c r="I41" s="1"/>
      <c r="J41" s="1"/>
    </row>
    <row r="42" spans="1:10" s="126" customFormat="1" ht="15" customHeight="1">
      <c r="A42" s="169" t="s">
        <v>342</v>
      </c>
      <c r="B42" s="168"/>
      <c r="C42" s="1"/>
      <c r="D42" s="1"/>
      <c r="E42" s="1"/>
      <c r="F42" s="1" t="s">
        <v>343</v>
      </c>
      <c r="G42" s="1"/>
      <c r="H42" s="167"/>
      <c r="I42" s="1"/>
      <c r="J42" s="1"/>
    </row>
    <row r="43" spans="1:10" s="126" customFormat="1" ht="15" customHeight="1">
      <c r="A43" s="169" t="s">
        <v>344</v>
      </c>
      <c r="B43" s="168"/>
      <c r="C43" s="1"/>
      <c r="D43" s="1"/>
      <c r="E43" s="1"/>
      <c r="G43" s="167"/>
      <c r="H43" s="1"/>
      <c r="I43" s="1"/>
      <c r="J43" s="1"/>
    </row>
    <row r="44" spans="1:10" s="126" customFormat="1" ht="15" customHeight="1">
      <c r="A44" s="169"/>
      <c r="B44" s="168"/>
      <c r="C44" s="1"/>
      <c r="D44" s="1"/>
      <c r="E44" s="1"/>
      <c r="G44" s="167"/>
      <c r="H44" s="1"/>
    </row>
    <row r="45" spans="1:10" s="126" customFormat="1" ht="15" customHeight="1">
      <c r="A45" s="163" t="s">
        <v>345</v>
      </c>
      <c r="B45" s="168" t="s">
        <v>127</v>
      </c>
      <c r="C45" s="1"/>
      <c r="D45" s="1"/>
      <c r="E45" s="1"/>
      <c r="F45" s="163" t="s">
        <v>345</v>
      </c>
      <c r="G45" s="168" t="s">
        <v>127</v>
      </c>
      <c r="H45" s="1"/>
    </row>
    <row r="46" spans="1:10" s="126" customFormat="1" ht="15" customHeight="1">
      <c r="A46" s="169" t="s">
        <v>346</v>
      </c>
      <c r="B46" s="1"/>
      <c r="C46" s="1"/>
      <c r="D46" s="1"/>
      <c r="E46" s="1"/>
      <c r="F46" s="169" t="s">
        <v>347</v>
      </c>
      <c r="G46" s="1"/>
      <c r="H46" s="1"/>
    </row>
    <row r="47" spans="1:10" s="126" customFormat="1" ht="15" customHeight="1">
      <c r="A47" s="1" t="s">
        <v>348</v>
      </c>
      <c r="B47" s="1"/>
      <c r="C47" s="1"/>
      <c r="D47" s="1"/>
      <c r="E47" s="1"/>
      <c r="H47" s="1"/>
    </row>
    <row r="48" spans="1:10" s="126" customFormat="1" ht="15" customHeight="1">
      <c r="A48" s="169" t="s">
        <v>349</v>
      </c>
      <c r="B48" s="1"/>
      <c r="C48" s="1"/>
      <c r="D48" s="1"/>
      <c r="E48" s="1"/>
      <c r="G48" s="167"/>
      <c r="H48" s="1"/>
    </row>
    <row r="49" spans="1:14" s="126" customFormat="1" ht="15" customHeight="1">
      <c r="C49" s="1"/>
      <c r="D49" s="1"/>
      <c r="E49" s="1"/>
      <c r="G49" s="167"/>
      <c r="H49" s="1"/>
    </row>
    <row r="50" spans="1:14" s="126" customFormat="1" ht="15" customHeight="1">
      <c r="C50" s="1"/>
      <c r="D50" s="1"/>
      <c r="E50" s="1"/>
      <c r="F50" s="163" t="s">
        <v>350</v>
      </c>
      <c r="G50" s="168" t="s">
        <v>164</v>
      </c>
      <c r="H50" s="1"/>
      <c r="I50" s="1"/>
      <c r="J50" s="1"/>
      <c r="K50" s="1"/>
      <c r="L50" s="1"/>
    </row>
    <row r="51" spans="1:14" s="126" customFormat="1" ht="15" customHeight="1">
      <c r="C51" s="1"/>
      <c r="D51" s="1"/>
      <c r="E51" s="1"/>
      <c r="F51" s="1" t="s">
        <v>351</v>
      </c>
      <c r="G51" s="1" t="s">
        <v>352</v>
      </c>
      <c r="H51" s="1"/>
      <c r="I51" s="1"/>
      <c r="J51" s="1"/>
      <c r="K51" s="1"/>
      <c r="L51" s="1"/>
    </row>
    <row r="52" spans="1:14" s="126" customFormat="1" ht="15" customHeight="1">
      <c r="F52" s="1" t="s">
        <v>353</v>
      </c>
      <c r="G52" s="1" t="s">
        <v>354</v>
      </c>
      <c r="I52" s="1"/>
      <c r="J52" s="1"/>
      <c r="K52" s="1"/>
      <c r="L52" s="1"/>
    </row>
    <row r="53" spans="1:14" s="126" customFormat="1" ht="15" customHeight="1">
      <c r="H53" s="167"/>
    </row>
    <row r="54" spans="1:14" s="126" customFormat="1" ht="15" customHeight="1">
      <c r="H54" s="167"/>
    </row>
    <row r="55" spans="1:14" s="126" customFormat="1" ht="15" customHeight="1">
      <c r="H55" s="167"/>
    </row>
    <row r="56" spans="1:14" s="126" customFormat="1" ht="15" customHeight="1">
      <c r="G56" s="167"/>
      <c r="H56" s="167"/>
      <c r="M56" s="9"/>
      <c r="N56" s="9"/>
    </row>
    <row r="57" spans="1:14" ht="15" customHeight="1">
      <c r="M57" s="9"/>
      <c r="N57" s="9"/>
    </row>
    <row r="59" spans="1:14" ht="15" customHeight="1">
      <c r="A59" s="126"/>
      <c r="B59" s="126"/>
      <c r="C59" s="126"/>
      <c r="D59" s="126"/>
      <c r="E59" s="126"/>
      <c r="F59" s="126"/>
      <c r="G59" s="167"/>
      <c r="H59" s="167"/>
      <c r="I59" s="126"/>
      <c r="J59" s="126"/>
    </row>
    <row r="60" spans="1:14" ht="15" customHeight="1">
      <c r="A60" s="126"/>
      <c r="B60" s="126"/>
      <c r="C60" s="126"/>
      <c r="D60" s="126"/>
      <c r="E60" s="126"/>
      <c r="F60" s="126"/>
      <c r="G60" s="167"/>
      <c r="H60" s="167"/>
      <c r="I60" s="126"/>
      <c r="J60" s="126"/>
    </row>
    <row r="61" spans="1:14" ht="15" customHeight="1">
      <c r="A61" s="126"/>
      <c r="B61" s="126"/>
      <c r="C61" s="126"/>
      <c r="D61" s="126"/>
      <c r="E61" s="126"/>
      <c r="F61" s="126"/>
      <c r="G61" s="167"/>
      <c r="H61" s="167"/>
      <c r="I61" s="126"/>
      <c r="J61" s="126"/>
    </row>
    <row r="62" spans="1:14" ht="15" customHeight="1">
      <c r="A62" s="126"/>
      <c r="B62" s="126"/>
      <c r="C62" s="126"/>
      <c r="D62" s="126"/>
      <c r="E62" s="126"/>
      <c r="F62" s="126"/>
      <c r="G62" s="167"/>
      <c r="H62" s="167"/>
      <c r="I62" s="126"/>
      <c r="J62" s="126"/>
    </row>
    <row r="63" spans="1:14" ht="15" customHeight="1">
      <c r="A63" s="126"/>
      <c r="B63" s="126"/>
      <c r="C63" s="126"/>
      <c r="D63" s="126"/>
      <c r="E63" s="126"/>
      <c r="F63" s="126"/>
      <c r="G63" s="167"/>
      <c r="H63" s="167"/>
      <c r="I63" s="126"/>
      <c r="J63" s="126"/>
    </row>
    <row r="64" spans="1:14" ht="15" customHeight="1">
      <c r="A64" s="126"/>
      <c r="B64" s="126"/>
      <c r="C64" s="126"/>
      <c r="D64" s="126"/>
      <c r="E64" s="126"/>
      <c r="F64" s="126"/>
      <c r="G64" s="167"/>
      <c r="H64" s="167"/>
      <c r="I64" s="126"/>
      <c r="J64" s="126"/>
    </row>
    <row r="65" spans="1:10" ht="15" customHeight="1">
      <c r="A65" s="126"/>
      <c r="B65" s="126"/>
      <c r="C65" s="126"/>
      <c r="D65" s="126"/>
      <c r="E65" s="126"/>
      <c r="F65" s="126"/>
      <c r="G65" s="167"/>
      <c r="H65" s="167"/>
      <c r="I65" s="126"/>
      <c r="J65" s="126"/>
    </row>
  </sheetData>
  <mergeCells count="13">
    <mergeCell ref="A26:H27"/>
    <mergeCell ref="C1:I1"/>
    <mergeCell ref="A3:H3"/>
    <mergeCell ref="A5:A8"/>
    <mergeCell ref="D5:E5"/>
    <mergeCell ref="D6:E6"/>
    <mergeCell ref="D7:E7"/>
    <mergeCell ref="D8:E8"/>
    <mergeCell ref="F11:G11"/>
    <mergeCell ref="A12:A13"/>
    <mergeCell ref="B12:C13"/>
    <mergeCell ref="F12:G13"/>
    <mergeCell ref="A14:A22"/>
  </mergeCells>
  <hyperlinks>
    <hyperlink ref="A2" location="MENU!A1" display="BACK TO MENU" xr:uid="{60627D2B-8E5F-4722-B4AB-1AB400BEFFA9}"/>
    <hyperlink ref="A33" r:id="rId1" display="http://www.tslines.com/" xr:uid="{40BE1B42-04A3-4A7D-9FD4-6B8A4311976F}"/>
    <hyperlink ref="F33" r:id="rId2" display="http://www.tslines.com/" xr:uid="{5586933D-514E-4A4E-89C1-0991065B4C1C}"/>
    <hyperlink ref="G45" r:id="rId3" xr:uid="{D0E3035D-3277-4A30-B0AD-6EBE617309F5}"/>
    <hyperlink ref="G50" r:id="rId4" xr:uid="{CD9F8B34-0595-4674-88D5-9065AE32175B}"/>
    <hyperlink ref="B45" r:id="rId5" xr:uid="{09D3F6A1-58AD-4838-927B-F16681E02646}"/>
    <hyperlink ref="G40" r:id="rId6" display="mailto:cus.tslhph@tslines.com.vn" xr:uid="{CE49C54E-40FA-4F03-A24F-0FFBEDF760F2}"/>
    <hyperlink ref="B40" r:id="rId7" display="mailto:cus.tslhph@tslines.com.vn" xr:uid="{1043C4F6-DB99-4643-ADC4-8421F7042FD1}"/>
  </hyperlinks>
  <pageMargins left="0.7" right="0.7" top="0.75" bottom="0.75" header="0.3" footer="0.3"/>
  <drawing r:id="rId8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3D93-4030-469B-B86A-E6A119A1897E}">
  <sheetPr>
    <tabColor rgb="FFFF0000"/>
  </sheetPr>
  <dimension ref="A1:GV65"/>
  <sheetViews>
    <sheetView workbookViewId="0"/>
  </sheetViews>
  <sheetFormatPr defaultColWidth="12.42578125" defaultRowHeight="15" customHeight="1"/>
  <cols>
    <col min="1" max="1" width="22" style="1" customWidth="1"/>
    <col min="2" max="2" width="25.85546875" style="1" customWidth="1"/>
    <col min="3" max="3" width="9.85546875" style="1" bestFit="1" customWidth="1"/>
    <col min="4" max="4" width="21.5703125" style="1" customWidth="1"/>
    <col min="5" max="5" width="19.7109375" style="1" customWidth="1"/>
    <col min="6" max="6" width="24" style="1" customWidth="1"/>
    <col min="7" max="7" width="12.42578125" style="1"/>
    <col min="8" max="8" width="14.42578125" style="1" customWidth="1"/>
    <col min="9" max="9" width="19.28515625" style="1" bestFit="1" customWidth="1"/>
    <col min="10" max="10" width="22.85546875" style="1" customWidth="1"/>
    <col min="11" max="11" width="26.5703125" style="1" hidden="1" customWidth="1"/>
    <col min="12" max="16384" width="12.42578125" style="1"/>
  </cols>
  <sheetData>
    <row r="1" spans="1:204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</row>
    <row r="2" spans="1:204" s="14" customFormat="1" ht="15" customHeight="1" thickTop="1">
      <c r="A2" s="55" t="s">
        <v>42</v>
      </c>
      <c r="B2" s="1"/>
      <c r="C2" s="1"/>
      <c r="D2" s="1"/>
      <c r="E2" s="1"/>
      <c r="F2" s="1"/>
      <c r="G2" s="126"/>
      <c r="H2" s="52"/>
      <c r="I2" s="52"/>
    </row>
    <row r="3" spans="1:204" s="173" customFormat="1" ht="20.25">
      <c r="A3" s="357" t="s">
        <v>709</v>
      </c>
      <c r="B3" s="357"/>
      <c r="C3" s="357"/>
      <c r="D3" s="357"/>
      <c r="E3" s="357"/>
      <c r="F3" s="357"/>
      <c r="G3" s="357"/>
      <c r="H3" s="357"/>
      <c r="I3" s="196"/>
    </row>
    <row r="4" spans="1:204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K4" s="127"/>
      <c r="L4" s="127"/>
      <c r="M4" s="174"/>
      <c r="N4" s="174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</row>
    <row r="5" spans="1:204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4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4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4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4" s="173" customFormat="1" ht="15" customHeight="1">
      <c r="A9" s="233"/>
      <c r="B9" s="234"/>
      <c r="C9" s="234"/>
      <c r="D9" s="234"/>
      <c r="E9" s="234"/>
      <c r="F9" s="234"/>
      <c r="G9" s="234"/>
      <c r="H9" s="197"/>
      <c r="I9" s="196"/>
      <c r="J9" s="126"/>
    </row>
    <row r="10" spans="1:204" s="173" customFormat="1" ht="15" customHeight="1" thickBot="1">
      <c r="A10" s="199" t="s">
        <v>356</v>
      </c>
      <c r="B10" s="200" t="s">
        <v>710</v>
      </c>
      <c r="C10" s="201"/>
      <c r="D10" s="81"/>
      <c r="E10" s="202"/>
      <c r="F10" s="209"/>
      <c r="G10" s="197"/>
      <c r="H10" s="196"/>
      <c r="I10" s="197"/>
      <c r="J10" s="126"/>
    </row>
    <row r="11" spans="1:204" s="173" customFormat="1" ht="15" customHeight="1">
      <c r="A11" s="183" t="s">
        <v>274</v>
      </c>
      <c r="B11" s="130" t="s">
        <v>275</v>
      </c>
      <c r="C11" s="131" t="s">
        <v>276</v>
      </c>
      <c r="D11" s="132" t="s">
        <v>277</v>
      </c>
      <c r="E11" s="152" t="s">
        <v>279</v>
      </c>
      <c r="F11" s="374"/>
      <c r="G11" s="375"/>
      <c r="H11" s="186" t="s">
        <v>279</v>
      </c>
      <c r="I11" s="226" t="s">
        <v>712</v>
      </c>
      <c r="J11" s="227" t="s">
        <v>711</v>
      </c>
      <c r="K11" s="296" t="s">
        <v>713</v>
      </c>
    </row>
    <row r="12" spans="1:204" s="173" customFormat="1" ht="15" customHeight="1">
      <c r="A12" s="380" t="s">
        <v>282</v>
      </c>
      <c r="B12" s="370"/>
      <c r="C12" s="371"/>
      <c r="D12" s="135" t="s">
        <v>283</v>
      </c>
      <c r="E12" s="138" t="s">
        <v>284</v>
      </c>
      <c r="F12" s="376" t="s">
        <v>360</v>
      </c>
      <c r="G12" s="377"/>
      <c r="H12" s="213" t="s">
        <v>361</v>
      </c>
      <c r="I12" s="231" t="s">
        <v>714</v>
      </c>
      <c r="J12" s="246" t="s">
        <v>715</v>
      </c>
      <c r="K12" s="298" t="s">
        <v>716</v>
      </c>
    </row>
    <row r="13" spans="1:204" s="173" customFormat="1" ht="15" customHeight="1">
      <c r="A13" s="380"/>
      <c r="B13" s="372"/>
      <c r="C13" s="373"/>
      <c r="D13" s="139" t="s">
        <v>287</v>
      </c>
      <c r="E13" s="208" t="s">
        <v>289</v>
      </c>
      <c r="F13" s="378"/>
      <c r="G13" s="379"/>
      <c r="H13" s="188" t="s">
        <v>289</v>
      </c>
      <c r="I13" s="231" t="s">
        <v>717</v>
      </c>
      <c r="J13" s="246" t="s">
        <v>743</v>
      </c>
      <c r="K13" s="298" t="s">
        <v>718</v>
      </c>
    </row>
    <row r="14" spans="1:204" s="173" customFormat="1" ht="15" customHeight="1">
      <c r="A14" s="365" t="s">
        <v>719</v>
      </c>
      <c r="B14" s="272" t="s">
        <v>292</v>
      </c>
      <c r="C14" s="185" t="s">
        <v>778</v>
      </c>
      <c r="D14" s="141">
        <v>46237</v>
      </c>
      <c r="E14" s="142">
        <f t="shared" ref="E14:E21" si="0">D14+2</f>
        <v>46239</v>
      </c>
      <c r="F14" s="419" t="s">
        <v>297</v>
      </c>
      <c r="G14" s="417"/>
      <c r="H14" s="143">
        <v>46248</v>
      </c>
      <c r="I14" s="143">
        <f t="shared" ref="I14:I19" si="1">H14+19</f>
        <v>46267</v>
      </c>
      <c r="J14" s="142">
        <f t="shared" ref="J14:J19" si="2">H14+23</f>
        <v>46271</v>
      </c>
      <c r="K14" s="299">
        <f t="shared" ref="K14:K22" si="3">H14+20</f>
        <v>46268</v>
      </c>
    </row>
    <row r="15" spans="1:204" s="173" customFormat="1" ht="15" customHeight="1">
      <c r="A15" s="365"/>
      <c r="B15" s="272" t="s">
        <v>293</v>
      </c>
      <c r="C15" s="185" t="s">
        <v>779</v>
      </c>
      <c r="D15" s="141">
        <f t="shared" ref="D15:D22" si="4">D14+7</f>
        <v>46244</v>
      </c>
      <c r="E15" s="142">
        <f t="shared" si="0"/>
        <v>46246</v>
      </c>
      <c r="F15" s="419" t="s">
        <v>297</v>
      </c>
      <c r="G15" s="417"/>
      <c r="H15" s="143">
        <f t="shared" ref="H15:H17" si="5">H14+7</f>
        <v>46255</v>
      </c>
      <c r="I15" s="143">
        <f t="shared" si="1"/>
        <v>46274</v>
      </c>
      <c r="J15" s="142">
        <f t="shared" si="2"/>
        <v>46278</v>
      </c>
      <c r="K15" s="299">
        <f>H15+20</f>
        <v>46275</v>
      </c>
    </row>
    <row r="16" spans="1:204" s="173" customFormat="1" ht="15" customHeight="1">
      <c r="A16" s="365"/>
      <c r="B16" s="272" t="s">
        <v>378</v>
      </c>
      <c r="C16" s="185" t="s">
        <v>752</v>
      </c>
      <c r="D16" s="141">
        <f t="shared" si="4"/>
        <v>46251</v>
      </c>
      <c r="E16" s="142">
        <f t="shared" si="0"/>
        <v>46253</v>
      </c>
      <c r="F16" s="419" t="s">
        <v>297</v>
      </c>
      <c r="G16" s="417"/>
      <c r="H16" s="143">
        <f t="shared" si="5"/>
        <v>46262</v>
      </c>
      <c r="I16" s="143">
        <f t="shared" si="1"/>
        <v>46281</v>
      </c>
      <c r="J16" s="142">
        <f t="shared" si="2"/>
        <v>46285</v>
      </c>
      <c r="K16" s="299"/>
    </row>
    <row r="17" spans="1:11" s="173" customFormat="1" ht="15" customHeight="1">
      <c r="A17" s="365"/>
      <c r="B17" s="272" t="s">
        <v>292</v>
      </c>
      <c r="C17" s="185" t="s">
        <v>780</v>
      </c>
      <c r="D17" s="141">
        <f t="shared" si="4"/>
        <v>46258</v>
      </c>
      <c r="E17" s="142">
        <f t="shared" si="0"/>
        <v>46260</v>
      </c>
      <c r="F17" s="419" t="s">
        <v>297</v>
      </c>
      <c r="G17" s="417"/>
      <c r="H17" s="143">
        <f t="shared" si="5"/>
        <v>46269</v>
      </c>
      <c r="I17" s="143">
        <f t="shared" si="1"/>
        <v>46288</v>
      </c>
      <c r="J17" s="142">
        <f t="shared" si="2"/>
        <v>46292</v>
      </c>
      <c r="K17" s="299">
        <f t="shared" si="3"/>
        <v>46289</v>
      </c>
    </row>
    <row r="18" spans="1:11" s="173" customFormat="1" ht="15" customHeight="1">
      <c r="A18" s="365"/>
      <c r="B18" s="272" t="s">
        <v>293</v>
      </c>
      <c r="C18" s="185" t="s">
        <v>781</v>
      </c>
      <c r="D18" s="141">
        <f t="shared" si="4"/>
        <v>46265</v>
      </c>
      <c r="E18" s="142">
        <f t="shared" si="0"/>
        <v>46267</v>
      </c>
      <c r="F18" s="419" t="s">
        <v>297</v>
      </c>
      <c r="G18" s="417"/>
      <c r="H18" s="143">
        <f t="shared" ref="H18:H21" si="6">H17+7</f>
        <v>46276</v>
      </c>
      <c r="I18" s="143">
        <f t="shared" si="1"/>
        <v>46295</v>
      </c>
      <c r="J18" s="142">
        <f t="shared" si="2"/>
        <v>46299</v>
      </c>
      <c r="K18" s="299"/>
    </row>
    <row r="19" spans="1:11" s="173" customFormat="1" ht="15" customHeight="1">
      <c r="A19" s="365"/>
      <c r="B19" s="272" t="s">
        <v>378</v>
      </c>
      <c r="C19" s="185" t="s">
        <v>762</v>
      </c>
      <c r="D19" s="141">
        <f t="shared" si="4"/>
        <v>46272</v>
      </c>
      <c r="E19" s="142">
        <f t="shared" si="0"/>
        <v>46274</v>
      </c>
      <c r="F19" s="419" t="s">
        <v>297</v>
      </c>
      <c r="G19" s="417"/>
      <c r="H19" s="143">
        <f t="shared" si="6"/>
        <v>46283</v>
      </c>
      <c r="I19" s="143">
        <f t="shared" si="1"/>
        <v>46302</v>
      </c>
      <c r="J19" s="142">
        <f t="shared" si="2"/>
        <v>46306</v>
      </c>
      <c r="K19" s="299"/>
    </row>
    <row r="20" spans="1:11" s="173" customFormat="1" ht="15" customHeight="1">
      <c r="A20" s="365"/>
      <c r="B20" s="272" t="s">
        <v>292</v>
      </c>
      <c r="C20" s="185" t="s">
        <v>829</v>
      </c>
      <c r="D20" s="141">
        <f t="shared" si="4"/>
        <v>46279</v>
      </c>
      <c r="E20" s="142">
        <f t="shared" si="0"/>
        <v>46281</v>
      </c>
      <c r="F20" s="419" t="s">
        <v>297</v>
      </c>
      <c r="G20" s="417"/>
      <c r="H20" s="143">
        <f t="shared" si="6"/>
        <v>46290</v>
      </c>
      <c r="I20" s="143">
        <f t="shared" ref="I20:I22" si="7">H20+19</f>
        <v>46309</v>
      </c>
      <c r="J20" s="142">
        <f t="shared" ref="J20:J22" si="8">H20+23</f>
        <v>46313</v>
      </c>
      <c r="K20" s="299">
        <f t="shared" ref="K20" si="9">H20+20</f>
        <v>46310</v>
      </c>
    </row>
    <row r="21" spans="1:11" s="173" customFormat="1" ht="15" customHeight="1">
      <c r="A21" s="365"/>
      <c r="B21" s="272" t="s">
        <v>293</v>
      </c>
      <c r="C21" s="185" t="s">
        <v>830</v>
      </c>
      <c r="D21" s="141">
        <f t="shared" si="4"/>
        <v>46286</v>
      </c>
      <c r="E21" s="142">
        <f t="shared" si="0"/>
        <v>46288</v>
      </c>
      <c r="F21" s="419" t="s">
        <v>297</v>
      </c>
      <c r="G21" s="417"/>
      <c r="H21" s="143">
        <f t="shared" si="6"/>
        <v>46297</v>
      </c>
      <c r="I21" s="143">
        <f t="shared" ref="I21" si="10">H21+19</f>
        <v>46316</v>
      </c>
      <c r="J21" s="142">
        <f t="shared" ref="J21" si="11">H21+23</f>
        <v>46320</v>
      </c>
      <c r="K21" s="299"/>
    </row>
    <row r="22" spans="1:11" s="173" customFormat="1" ht="15" customHeight="1" thickBot="1">
      <c r="A22" s="366"/>
      <c r="B22" s="271" t="s">
        <v>378</v>
      </c>
      <c r="C22" s="147" t="s">
        <v>763</v>
      </c>
      <c r="D22" s="146">
        <f t="shared" si="4"/>
        <v>46293</v>
      </c>
      <c r="E22" s="147">
        <f>D22+2</f>
        <v>46295</v>
      </c>
      <c r="F22" s="420" t="s">
        <v>297</v>
      </c>
      <c r="G22" s="418"/>
      <c r="H22" s="148">
        <f>H21+7</f>
        <v>46304</v>
      </c>
      <c r="I22" s="148">
        <f t="shared" si="7"/>
        <v>46323</v>
      </c>
      <c r="J22" s="147">
        <f t="shared" si="8"/>
        <v>46327</v>
      </c>
      <c r="K22" s="285">
        <f t="shared" si="3"/>
        <v>46324</v>
      </c>
    </row>
    <row r="23" spans="1:11" s="173" customFormat="1" ht="15" customHeight="1">
      <c r="A23" s="233"/>
      <c r="B23" s="234"/>
      <c r="C23" s="234"/>
      <c r="D23" s="234"/>
      <c r="E23" s="234"/>
      <c r="F23" s="234"/>
      <c r="G23" s="234"/>
      <c r="H23" s="197"/>
      <c r="I23" s="196"/>
      <c r="J23" s="126"/>
    </row>
    <row r="25" spans="1:11" s="155" customFormat="1" ht="15" customHeight="1">
      <c r="A25" s="155" t="s">
        <v>318</v>
      </c>
      <c r="J25" s="156"/>
      <c r="K25" s="156"/>
    </row>
    <row r="26" spans="1:11" s="155" customFormat="1" ht="15" customHeight="1">
      <c r="A26" s="367" t="s">
        <v>319</v>
      </c>
      <c r="B26" s="367"/>
      <c r="C26" s="367"/>
      <c r="D26" s="367"/>
      <c r="E26" s="367"/>
      <c r="F26" s="367"/>
      <c r="G26" s="367"/>
      <c r="H26" s="367"/>
      <c r="I26" s="157"/>
    </row>
    <row r="27" spans="1:11" s="155" customFormat="1" ht="15" customHeight="1">
      <c r="A27" s="367"/>
      <c r="B27" s="367"/>
      <c r="C27" s="367"/>
      <c r="D27" s="367"/>
      <c r="E27" s="367"/>
      <c r="F27" s="367"/>
      <c r="G27" s="367"/>
      <c r="H27" s="367"/>
      <c r="I27" s="157"/>
    </row>
    <row r="28" spans="1:11" s="155" customFormat="1" ht="15" customHeight="1">
      <c r="A28" s="155" t="s">
        <v>320</v>
      </c>
      <c r="B28" s="159"/>
      <c r="G28" s="157"/>
      <c r="H28" s="157"/>
      <c r="I28" s="157"/>
    </row>
    <row r="29" spans="1:11" s="126" customFormat="1" ht="15" customHeight="1">
      <c r="A29" s="160"/>
      <c r="B29" s="43"/>
      <c r="C29" s="1"/>
      <c r="D29" s="1"/>
      <c r="E29" s="1"/>
      <c r="F29" s="1"/>
      <c r="G29" s="161"/>
      <c r="H29" s="161"/>
      <c r="I29" s="161"/>
    </row>
    <row r="30" spans="1:11" s="126" customFormat="1" ht="15" customHeight="1">
      <c r="A30" s="163" t="s">
        <v>321</v>
      </c>
      <c r="B30" s="43"/>
      <c r="C30" s="43"/>
      <c r="D30" s="43"/>
      <c r="E30" s="43"/>
      <c r="F30" s="163" t="s">
        <v>322</v>
      </c>
      <c r="G30" s="161"/>
      <c r="H30" s="161"/>
      <c r="I30" s="166"/>
      <c r="J30" s="166"/>
    </row>
    <row r="31" spans="1:11" s="126" customFormat="1" ht="15" customHeight="1">
      <c r="A31" s="164" t="s">
        <v>323</v>
      </c>
      <c r="B31" s="1"/>
      <c r="C31" s="1"/>
      <c r="D31" s="1"/>
      <c r="E31" s="165"/>
      <c r="F31" s="1" t="s">
        <v>756</v>
      </c>
      <c r="G31" s="161"/>
      <c r="H31" s="161"/>
    </row>
    <row r="32" spans="1:11" s="126" customFormat="1" ht="15" customHeight="1">
      <c r="A32" s="1" t="s">
        <v>325</v>
      </c>
      <c r="B32" s="1"/>
      <c r="C32" s="1"/>
      <c r="D32" s="1"/>
      <c r="E32" s="165"/>
      <c r="F32" s="1" t="s">
        <v>326</v>
      </c>
      <c r="G32" s="161"/>
      <c r="H32" s="161"/>
    </row>
    <row r="33" spans="1:10" s="126" customFormat="1" ht="15" customHeight="1">
      <c r="A33" s="1" t="s">
        <v>327</v>
      </c>
      <c r="B33" s="1"/>
      <c r="C33" s="1"/>
      <c r="D33" s="165"/>
      <c r="E33" s="165"/>
      <c r="F33" s="1" t="s">
        <v>327</v>
      </c>
      <c r="G33" s="161"/>
      <c r="H33" s="161"/>
    </row>
    <row r="34" spans="1:10" s="126" customFormat="1" ht="15" customHeight="1">
      <c r="A34" s="1"/>
      <c r="B34" s="1"/>
      <c r="C34" s="1"/>
      <c r="D34" s="165"/>
      <c r="E34" s="165"/>
      <c r="F34" s="1"/>
      <c r="G34" s="161"/>
      <c r="H34" s="161"/>
      <c r="I34" s="1"/>
      <c r="J34" s="1"/>
    </row>
    <row r="35" spans="1:10" s="126" customFormat="1" ht="15" customHeight="1">
      <c r="A35" s="163" t="s">
        <v>328</v>
      </c>
      <c r="B35" s="43"/>
      <c r="C35" s="1"/>
      <c r="D35" s="1"/>
      <c r="E35" s="1"/>
      <c r="F35" s="163" t="s">
        <v>328</v>
      </c>
      <c r="G35" s="161"/>
      <c r="H35" s="161"/>
      <c r="I35" s="1"/>
      <c r="J35" s="1"/>
    </row>
    <row r="36" spans="1:10" s="126" customFormat="1" ht="15" customHeight="1">
      <c r="A36" s="1" t="s">
        <v>329</v>
      </c>
      <c r="B36" s="1" t="s">
        <v>330</v>
      </c>
      <c r="C36" s="1"/>
      <c r="D36" s="1"/>
      <c r="E36" s="1"/>
      <c r="F36" s="1" t="s">
        <v>331</v>
      </c>
      <c r="G36" s="1" t="s">
        <v>332</v>
      </c>
      <c r="H36" s="1"/>
      <c r="I36" s="1"/>
      <c r="J36" s="1"/>
    </row>
    <row r="37" spans="1:10" s="126" customFormat="1" ht="15" customHeight="1">
      <c r="A37" s="1" t="s">
        <v>333</v>
      </c>
      <c r="B37" s="1" t="s">
        <v>334</v>
      </c>
      <c r="C37" s="1"/>
      <c r="D37" s="1"/>
      <c r="E37" s="1"/>
      <c r="F37" s="1" t="s">
        <v>335</v>
      </c>
      <c r="G37" s="1" t="s">
        <v>336</v>
      </c>
      <c r="H37" s="161"/>
      <c r="I37" s="1"/>
      <c r="J37" s="1"/>
    </row>
    <row r="38" spans="1:10" s="126" customFormat="1" ht="15" customHeight="1">
      <c r="A38" s="1" t="s">
        <v>337</v>
      </c>
      <c r="B38" s="1" t="s">
        <v>338</v>
      </c>
      <c r="C38" s="1"/>
      <c r="D38" s="1"/>
      <c r="E38" s="1"/>
      <c r="F38" s="1" t="s">
        <v>777</v>
      </c>
      <c r="G38" s="1" t="s">
        <v>776</v>
      </c>
      <c r="H38" s="166"/>
      <c r="I38" s="1"/>
      <c r="J38" s="1"/>
    </row>
    <row r="39" spans="1:10" s="126" customFormat="1" ht="15" customHeight="1">
      <c r="C39" s="1"/>
      <c r="D39" s="1"/>
      <c r="E39" s="1"/>
      <c r="H39" s="166"/>
      <c r="I39" s="1"/>
      <c r="J39" s="1"/>
    </row>
    <row r="40" spans="1:10" s="126" customFormat="1" ht="15" customHeight="1">
      <c r="A40" s="163" t="s">
        <v>339</v>
      </c>
      <c r="B40" s="168" t="s">
        <v>115</v>
      </c>
      <c r="C40" s="1"/>
      <c r="D40" s="1"/>
      <c r="E40" s="1"/>
      <c r="F40" s="163" t="s">
        <v>339</v>
      </c>
      <c r="G40" s="168" t="s">
        <v>115</v>
      </c>
      <c r="H40" s="167"/>
      <c r="I40" s="1"/>
      <c r="J40" s="1"/>
    </row>
    <row r="41" spans="1:10" s="126" customFormat="1" ht="15" customHeight="1">
      <c r="A41" s="169" t="s">
        <v>340</v>
      </c>
      <c r="B41" s="1"/>
      <c r="C41" s="1"/>
      <c r="D41" s="1"/>
      <c r="E41" s="1"/>
      <c r="F41" s="1" t="s">
        <v>341</v>
      </c>
      <c r="G41" s="1"/>
      <c r="H41" s="167"/>
      <c r="I41" s="1"/>
      <c r="J41" s="1"/>
    </row>
    <row r="42" spans="1:10" s="126" customFormat="1" ht="15" customHeight="1">
      <c r="A42" s="169" t="s">
        <v>342</v>
      </c>
      <c r="B42" s="168"/>
      <c r="C42" s="1"/>
      <c r="D42" s="1"/>
      <c r="E42" s="1"/>
      <c r="F42" s="1" t="s">
        <v>343</v>
      </c>
      <c r="G42" s="1"/>
      <c r="H42" s="167"/>
      <c r="I42" s="1"/>
      <c r="J42" s="1"/>
    </row>
    <row r="43" spans="1:10" s="126" customFormat="1" ht="15" customHeight="1">
      <c r="A43" s="169" t="s">
        <v>344</v>
      </c>
      <c r="B43" s="168"/>
      <c r="C43" s="1"/>
      <c r="D43" s="1"/>
      <c r="E43" s="1"/>
      <c r="G43" s="167"/>
      <c r="H43" s="1"/>
      <c r="I43" s="1"/>
      <c r="J43" s="1"/>
    </row>
    <row r="44" spans="1:10" s="126" customFormat="1" ht="15" customHeight="1">
      <c r="A44" s="169"/>
      <c r="B44" s="168"/>
      <c r="C44" s="1"/>
      <c r="D44" s="1"/>
      <c r="E44" s="1"/>
      <c r="G44" s="167"/>
      <c r="H44" s="1"/>
    </row>
    <row r="45" spans="1:10" s="126" customFormat="1" ht="15" customHeight="1">
      <c r="A45" s="163" t="s">
        <v>345</v>
      </c>
      <c r="B45" s="168" t="s">
        <v>127</v>
      </c>
      <c r="C45" s="1"/>
      <c r="D45" s="1"/>
      <c r="E45" s="1"/>
      <c r="F45" s="163" t="s">
        <v>345</v>
      </c>
      <c r="G45" s="168" t="s">
        <v>127</v>
      </c>
      <c r="H45" s="1"/>
    </row>
    <row r="46" spans="1:10" s="126" customFormat="1" ht="15" customHeight="1">
      <c r="A46" s="169" t="s">
        <v>346</v>
      </c>
      <c r="B46" s="1"/>
      <c r="C46" s="1"/>
      <c r="D46" s="1"/>
      <c r="E46" s="1"/>
      <c r="F46" s="169" t="s">
        <v>347</v>
      </c>
      <c r="G46" s="1"/>
      <c r="H46" s="1"/>
    </row>
    <row r="47" spans="1:10" s="126" customFormat="1" ht="15" customHeight="1">
      <c r="A47" s="1" t="s">
        <v>348</v>
      </c>
      <c r="B47" s="1"/>
      <c r="C47" s="1"/>
      <c r="D47" s="1"/>
      <c r="E47" s="1"/>
      <c r="H47" s="1"/>
    </row>
    <row r="48" spans="1:10" s="126" customFormat="1" ht="15" customHeight="1">
      <c r="A48" s="169" t="s">
        <v>349</v>
      </c>
      <c r="B48" s="1"/>
      <c r="C48" s="1"/>
      <c r="D48" s="1"/>
      <c r="E48" s="1"/>
      <c r="G48" s="167"/>
      <c r="H48" s="1"/>
    </row>
    <row r="49" spans="1:14" s="126" customFormat="1" ht="15" customHeight="1">
      <c r="C49" s="1"/>
      <c r="D49" s="1"/>
      <c r="E49" s="1"/>
      <c r="G49" s="167"/>
      <c r="H49" s="1"/>
    </row>
    <row r="50" spans="1:14" s="126" customFormat="1" ht="15" customHeight="1">
      <c r="C50" s="1"/>
      <c r="D50" s="1"/>
      <c r="E50" s="1"/>
      <c r="F50" s="163" t="s">
        <v>350</v>
      </c>
      <c r="G50" s="168" t="s">
        <v>164</v>
      </c>
      <c r="H50" s="1"/>
      <c r="I50" s="1"/>
      <c r="J50" s="1"/>
      <c r="K50" s="1"/>
      <c r="L50" s="1"/>
    </row>
    <row r="51" spans="1:14" s="126" customFormat="1" ht="15" customHeight="1">
      <c r="C51" s="1"/>
      <c r="D51" s="1"/>
      <c r="E51" s="1"/>
      <c r="F51" s="1" t="s">
        <v>351</v>
      </c>
      <c r="G51" s="1" t="s">
        <v>352</v>
      </c>
      <c r="H51" s="1"/>
      <c r="I51" s="1"/>
      <c r="J51" s="1"/>
      <c r="K51" s="1"/>
      <c r="L51" s="1"/>
    </row>
    <row r="52" spans="1:14" s="126" customFormat="1" ht="15" customHeight="1">
      <c r="F52" s="1" t="s">
        <v>353</v>
      </c>
      <c r="G52" s="1" t="s">
        <v>354</v>
      </c>
      <c r="I52" s="1"/>
      <c r="J52" s="1"/>
      <c r="K52" s="1"/>
      <c r="L52" s="1"/>
    </row>
    <row r="53" spans="1:14" s="126" customFormat="1" ht="15" customHeight="1">
      <c r="H53" s="167"/>
    </row>
    <row r="54" spans="1:14" s="126" customFormat="1" ht="15" customHeight="1">
      <c r="H54" s="167"/>
    </row>
    <row r="55" spans="1:14" s="126" customFormat="1" ht="15" customHeight="1">
      <c r="H55" s="167"/>
    </row>
    <row r="56" spans="1:14" s="126" customFormat="1" ht="15" customHeight="1">
      <c r="G56" s="167"/>
      <c r="H56" s="167"/>
      <c r="M56" s="9"/>
      <c r="N56" s="9"/>
    </row>
    <row r="57" spans="1:14" ht="15" customHeight="1">
      <c r="M57" s="9"/>
      <c r="N57" s="9"/>
    </row>
    <row r="59" spans="1:14" ht="15" customHeight="1">
      <c r="A59" s="126"/>
      <c r="B59" s="126"/>
      <c r="C59" s="126"/>
      <c r="D59" s="126"/>
      <c r="E59" s="126"/>
      <c r="F59" s="126"/>
      <c r="G59" s="167"/>
      <c r="H59" s="167"/>
      <c r="I59" s="126"/>
      <c r="J59" s="126"/>
    </row>
    <row r="60" spans="1:14" ht="15" customHeight="1">
      <c r="A60" s="126"/>
      <c r="B60" s="126"/>
      <c r="C60" s="126"/>
      <c r="D60" s="126"/>
      <c r="E60" s="126"/>
      <c r="F60" s="126"/>
      <c r="G60" s="167"/>
      <c r="H60" s="167"/>
      <c r="I60" s="126"/>
      <c r="J60" s="126"/>
    </row>
    <row r="61" spans="1:14" ht="15" customHeight="1">
      <c r="A61" s="126"/>
      <c r="B61" s="126"/>
      <c r="C61" s="126"/>
      <c r="D61" s="126"/>
      <c r="E61" s="126"/>
      <c r="F61" s="126"/>
      <c r="G61" s="167"/>
      <c r="H61" s="167"/>
      <c r="I61" s="126"/>
      <c r="J61" s="126"/>
    </row>
    <row r="62" spans="1:14" ht="15" customHeight="1">
      <c r="A62" s="126"/>
      <c r="B62" s="126"/>
      <c r="C62" s="126"/>
      <c r="D62" s="126"/>
      <c r="E62" s="126"/>
      <c r="F62" s="126"/>
      <c r="G62" s="167"/>
      <c r="H62" s="167"/>
      <c r="I62" s="126"/>
      <c r="J62" s="126"/>
    </row>
    <row r="63" spans="1:14" ht="15" customHeight="1">
      <c r="A63" s="126"/>
      <c r="B63" s="126"/>
      <c r="C63" s="126"/>
      <c r="D63" s="126"/>
      <c r="E63" s="126"/>
      <c r="F63" s="126"/>
      <c r="G63" s="167"/>
      <c r="H63" s="167"/>
      <c r="I63" s="126"/>
      <c r="J63" s="126"/>
    </row>
    <row r="64" spans="1:14" ht="15" customHeight="1">
      <c r="A64" s="126"/>
      <c r="B64" s="126"/>
      <c r="C64" s="126"/>
      <c r="D64" s="126"/>
      <c r="E64" s="126"/>
      <c r="F64" s="126"/>
      <c r="G64" s="167"/>
      <c r="H64" s="167"/>
      <c r="I64" s="126"/>
      <c r="J64" s="126"/>
    </row>
    <row r="65" spans="1:10" ht="15" customHeight="1">
      <c r="A65" s="126"/>
      <c r="B65" s="126"/>
      <c r="C65" s="126"/>
      <c r="D65" s="126"/>
      <c r="E65" s="126"/>
      <c r="F65" s="126"/>
      <c r="G65" s="167"/>
      <c r="H65" s="167"/>
      <c r="I65" s="126"/>
      <c r="J65" s="126"/>
    </row>
  </sheetData>
  <mergeCells count="13">
    <mergeCell ref="A26:H27"/>
    <mergeCell ref="C1:I1"/>
    <mergeCell ref="A3:H3"/>
    <mergeCell ref="A5:A8"/>
    <mergeCell ref="D5:E5"/>
    <mergeCell ref="D6:E6"/>
    <mergeCell ref="D7:E7"/>
    <mergeCell ref="D8:E8"/>
    <mergeCell ref="F11:G11"/>
    <mergeCell ref="A12:A13"/>
    <mergeCell ref="B12:C13"/>
    <mergeCell ref="F12:G13"/>
    <mergeCell ref="A14:A22"/>
  </mergeCells>
  <hyperlinks>
    <hyperlink ref="A2" location="MENU!A1" display="BACK TO MENU" xr:uid="{A939E989-D070-45CF-BFD3-5410B2E4E1B5}"/>
    <hyperlink ref="A33" r:id="rId1" display="http://www.tslines.com/" xr:uid="{E621AADD-E39D-4091-8F6B-DB7BFFE84A82}"/>
    <hyperlink ref="F33" r:id="rId2" display="http://www.tslines.com/" xr:uid="{E71E2E27-5174-488D-9961-8C7CC7E4214A}"/>
    <hyperlink ref="G45" r:id="rId3" xr:uid="{F1A93C83-85C1-463E-9369-727EE3F7669A}"/>
    <hyperlink ref="G50" r:id="rId4" xr:uid="{595B6BF2-31DB-4782-A023-5F3679FD2636}"/>
    <hyperlink ref="B45" r:id="rId5" xr:uid="{91BEACC4-4203-454E-BE36-89545111C627}"/>
    <hyperlink ref="G40" r:id="rId6" display="mailto:cus.tslhph@tslines.com.vn" xr:uid="{E24D7375-F2A0-4A96-A748-3732328E5FB5}"/>
    <hyperlink ref="B40" r:id="rId7" display="mailto:cus.tslhph@tslines.com.vn" xr:uid="{A5B910B1-E10A-43D9-98CC-32779B197A90}"/>
  </hyperlinks>
  <pageMargins left="0.7" right="0.7" top="0.75" bottom="0.75" header="0.3" footer="0.3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3A50-4F78-4FAC-A044-DF20DD87361C}">
  <sheetPr>
    <tabColor rgb="FFFF0000"/>
  </sheetPr>
  <dimension ref="A1:J75"/>
  <sheetViews>
    <sheetView zoomScaleNormal="100" workbookViewId="0"/>
  </sheetViews>
  <sheetFormatPr defaultColWidth="18.42578125" defaultRowHeight="15.75"/>
  <cols>
    <col min="1" max="1" width="21" style="1" customWidth="1"/>
    <col min="2" max="2" width="22" style="1" customWidth="1"/>
    <col min="3" max="3" width="24.140625" style="1" customWidth="1"/>
    <col min="4" max="4" width="22.7109375" style="1" customWidth="1"/>
    <col min="5" max="5" width="18.42578125" style="1"/>
    <col min="6" max="6" width="26.7109375" style="1" customWidth="1"/>
    <col min="7" max="7" width="27.28515625" style="1" bestFit="1" customWidth="1"/>
    <col min="8" max="8" width="29" style="1" customWidth="1"/>
    <col min="9" max="16384" width="18.42578125" style="1"/>
  </cols>
  <sheetData>
    <row r="1" spans="1:10" ht="16.5" customHeight="1">
      <c r="B1" s="51"/>
      <c r="C1" s="306" t="s">
        <v>41</v>
      </c>
      <c r="D1" s="306"/>
      <c r="E1" s="306"/>
      <c r="F1" s="306"/>
      <c r="G1" s="306"/>
      <c r="H1" s="306"/>
      <c r="I1" s="53"/>
      <c r="J1" s="53"/>
    </row>
    <row r="2" spans="1:10">
      <c r="B2" s="54"/>
      <c r="C2" s="306"/>
      <c r="D2" s="306"/>
      <c r="E2" s="306"/>
      <c r="F2" s="306"/>
      <c r="G2" s="306"/>
      <c r="H2" s="306"/>
      <c r="I2" s="53"/>
      <c r="J2" s="53"/>
    </row>
    <row r="3" spans="1:10">
      <c r="B3" s="54"/>
      <c r="C3" s="306"/>
      <c r="D3" s="306"/>
      <c r="E3" s="306"/>
      <c r="F3" s="306"/>
      <c r="G3" s="306"/>
      <c r="H3" s="306"/>
      <c r="I3" s="53"/>
      <c r="J3" s="53"/>
    </row>
    <row r="4" spans="1:10">
      <c r="B4" s="54"/>
      <c r="C4" s="306"/>
      <c r="D4" s="306"/>
      <c r="E4" s="306"/>
      <c r="F4" s="306"/>
      <c r="G4" s="306"/>
      <c r="H4" s="306"/>
      <c r="I4" s="53"/>
      <c r="J4" s="53"/>
    </row>
    <row r="5" spans="1:10">
      <c r="B5" s="54"/>
      <c r="C5" s="306"/>
      <c r="D5" s="306"/>
      <c r="E5" s="306"/>
      <c r="F5" s="306"/>
      <c r="G5" s="306"/>
      <c r="H5" s="306"/>
      <c r="I5" s="53"/>
      <c r="J5" s="53"/>
    </row>
    <row r="6" spans="1:10" ht="19.899999999999999" customHeight="1" thickBot="1">
      <c r="A6" s="55" t="s">
        <v>42</v>
      </c>
      <c r="C6" s="307"/>
      <c r="D6" s="307"/>
      <c r="E6" s="307"/>
      <c r="F6" s="307"/>
      <c r="G6" s="307"/>
      <c r="H6" s="307"/>
      <c r="I6" s="53"/>
      <c r="J6" s="53"/>
    </row>
    <row r="7" spans="1:10" ht="15" customHeight="1" thickBot="1">
      <c r="A7" s="350" t="s">
        <v>43</v>
      </c>
      <c r="B7" s="351"/>
      <c r="C7" s="351"/>
      <c r="D7" s="351"/>
      <c r="E7" s="351"/>
      <c r="F7" s="351"/>
      <c r="G7" s="351"/>
      <c r="H7" s="352"/>
    </row>
    <row r="8" spans="1:10" ht="15" customHeight="1">
      <c r="A8" s="353" t="s">
        <v>44</v>
      </c>
      <c r="B8" s="56" t="s">
        <v>45</v>
      </c>
      <c r="C8" s="57" t="s">
        <v>46</v>
      </c>
      <c r="D8" s="339" t="s">
        <v>47</v>
      </c>
      <c r="E8" s="340"/>
      <c r="F8" s="57" t="s">
        <v>48</v>
      </c>
      <c r="G8" s="57" t="s">
        <v>49</v>
      </c>
      <c r="H8" s="58" t="s">
        <v>48</v>
      </c>
    </row>
    <row r="9" spans="1:10" ht="14.25" customHeight="1">
      <c r="A9" s="354"/>
      <c r="B9" s="59" t="s">
        <v>50</v>
      </c>
      <c r="C9" s="60" t="s">
        <v>51</v>
      </c>
      <c r="D9" s="348" t="s">
        <v>52</v>
      </c>
      <c r="E9" s="349"/>
      <c r="F9" s="61" t="s">
        <v>53</v>
      </c>
      <c r="G9" s="61" t="s">
        <v>54</v>
      </c>
      <c r="H9" s="62" t="s">
        <v>55</v>
      </c>
    </row>
    <row r="10" spans="1:10" ht="14.25" hidden="1" customHeight="1">
      <c r="A10" s="354"/>
      <c r="B10" s="59" t="s">
        <v>56</v>
      </c>
      <c r="C10" s="60" t="s">
        <v>57</v>
      </c>
      <c r="D10" s="348" t="s">
        <v>58</v>
      </c>
      <c r="E10" s="349"/>
      <c r="F10" s="61" t="s">
        <v>59</v>
      </c>
      <c r="G10" s="61" t="s">
        <v>54</v>
      </c>
      <c r="H10" s="62" t="s">
        <v>60</v>
      </c>
    </row>
    <row r="11" spans="1:10" ht="14.25" customHeight="1" thickBot="1">
      <c r="A11" s="355"/>
      <c r="B11" s="63" t="s">
        <v>61</v>
      </c>
      <c r="C11" s="64" t="s">
        <v>62</v>
      </c>
      <c r="D11" s="341" t="s">
        <v>63</v>
      </c>
      <c r="E11" s="342"/>
      <c r="F11" s="64" t="s">
        <v>64</v>
      </c>
      <c r="G11" s="64" t="s">
        <v>65</v>
      </c>
      <c r="H11" s="65" t="s">
        <v>66</v>
      </c>
      <c r="I11" s="66"/>
    </row>
    <row r="12" spans="1:10" ht="14.25" customHeight="1"/>
    <row r="13" spans="1:10" ht="14.25" customHeight="1" thickBot="1"/>
    <row r="14" spans="1:10" ht="14.25" customHeight="1">
      <c r="A14" s="336" t="s">
        <v>67</v>
      </c>
      <c r="B14" s="56" t="s">
        <v>45</v>
      </c>
      <c r="C14" s="57" t="s">
        <v>46</v>
      </c>
      <c r="D14" s="339" t="s">
        <v>68</v>
      </c>
      <c r="E14" s="340"/>
      <c r="F14" s="57" t="s">
        <v>69</v>
      </c>
      <c r="G14" s="57" t="s">
        <v>70</v>
      </c>
      <c r="H14" s="58" t="s">
        <v>71</v>
      </c>
    </row>
    <row r="15" spans="1:10" ht="14.25" customHeight="1">
      <c r="A15" s="337"/>
      <c r="B15" s="59" t="s">
        <v>50</v>
      </c>
      <c r="C15" s="60" t="s">
        <v>51</v>
      </c>
      <c r="D15" s="348" t="s">
        <v>72</v>
      </c>
      <c r="E15" s="349"/>
      <c r="F15" s="61" t="s">
        <v>73</v>
      </c>
      <c r="G15" s="61" t="s">
        <v>74</v>
      </c>
      <c r="H15" s="62" t="s">
        <v>75</v>
      </c>
    </row>
    <row r="16" spans="1:10" ht="14.25" hidden="1" customHeight="1">
      <c r="A16" s="337"/>
      <c r="B16" s="59" t="s">
        <v>56</v>
      </c>
      <c r="C16" s="60" t="s">
        <v>57</v>
      </c>
      <c r="D16" s="348" t="s">
        <v>76</v>
      </c>
      <c r="E16" s="349"/>
      <c r="F16" s="61" t="s">
        <v>77</v>
      </c>
      <c r="G16" s="61" t="s">
        <v>78</v>
      </c>
      <c r="H16" s="62" t="s">
        <v>78</v>
      </c>
    </row>
    <row r="17" spans="1:8" ht="14.25" customHeight="1" thickBot="1">
      <c r="A17" s="338"/>
      <c r="B17" s="63" t="s">
        <v>61</v>
      </c>
      <c r="C17" s="64" t="s">
        <v>62</v>
      </c>
      <c r="D17" s="341" t="s">
        <v>79</v>
      </c>
      <c r="E17" s="342"/>
      <c r="F17" s="64" t="s">
        <v>80</v>
      </c>
      <c r="G17" s="64" t="s">
        <v>76</v>
      </c>
      <c r="H17" s="65" t="s">
        <v>76</v>
      </c>
    </row>
    <row r="20" spans="1:8">
      <c r="A20" s="343" t="s">
        <v>81</v>
      </c>
      <c r="B20" s="344"/>
      <c r="C20" s="345"/>
      <c r="D20" s="346" t="s">
        <v>82</v>
      </c>
      <c r="E20" s="344"/>
      <c r="F20" s="347"/>
    </row>
    <row r="21" spans="1:8">
      <c r="A21" s="321" t="s">
        <v>83</v>
      </c>
      <c r="B21" s="322"/>
      <c r="C21" s="323"/>
      <c r="D21" s="330" t="s">
        <v>755</v>
      </c>
      <c r="E21" s="322"/>
      <c r="F21" s="331"/>
    </row>
    <row r="22" spans="1:8">
      <c r="A22" s="324"/>
      <c r="B22" s="325"/>
      <c r="C22" s="326"/>
      <c r="D22" s="332"/>
      <c r="E22" s="325"/>
      <c r="F22" s="333"/>
    </row>
    <row r="23" spans="1:8">
      <c r="A23" s="324"/>
      <c r="B23" s="325"/>
      <c r="C23" s="326"/>
      <c r="D23" s="332"/>
      <c r="E23" s="325"/>
      <c r="F23" s="333"/>
    </row>
    <row r="24" spans="1:8">
      <c r="A24" s="324"/>
      <c r="B24" s="325"/>
      <c r="C24" s="326"/>
      <c r="D24" s="332"/>
      <c r="E24" s="325"/>
      <c r="F24" s="333"/>
    </row>
    <row r="25" spans="1:8">
      <c r="A25" s="324"/>
      <c r="B25" s="325"/>
      <c r="C25" s="326"/>
      <c r="D25" s="332"/>
      <c r="E25" s="325"/>
      <c r="F25" s="333"/>
    </row>
    <row r="26" spans="1:8">
      <c r="A26" s="324"/>
      <c r="B26" s="325"/>
      <c r="C26" s="326"/>
      <c r="D26" s="332"/>
      <c r="E26" s="325"/>
      <c r="F26" s="333"/>
    </row>
    <row r="27" spans="1:8">
      <c r="A27" s="324"/>
      <c r="B27" s="325"/>
      <c r="C27" s="326"/>
      <c r="D27" s="332"/>
      <c r="E27" s="325"/>
      <c r="F27" s="333"/>
    </row>
    <row r="28" spans="1:8">
      <c r="A28" s="324"/>
      <c r="B28" s="325"/>
      <c r="C28" s="326"/>
      <c r="D28" s="332"/>
      <c r="E28" s="325"/>
      <c r="F28" s="333"/>
    </row>
    <row r="29" spans="1:8" ht="16.5" thickBot="1">
      <c r="A29" s="327"/>
      <c r="B29" s="328"/>
      <c r="C29" s="329"/>
      <c r="D29" s="334"/>
      <c r="E29" s="328"/>
      <c r="F29" s="335"/>
    </row>
    <row r="31" spans="1:8" ht="16.5" thickBot="1"/>
    <row r="32" spans="1:8" ht="15.75" customHeight="1">
      <c r="A32" s="67" t="s">
        <v>84</v>
      </c>
      <c r="B32" s="68" t="s">
        <v>85</v>
      </c>
      <c r="C32" s="68" t="s">
        <v>86</v>
      </c>
      <c r="D32" s="68" t="s">
        <v>87</v>
      </c>
      <c r="E32" s="68" t="s">
        <v>88</v>
      </c>
      <c r="F32" s="69" t="s">
        <v>89</v>
      </c>
      <c r="G32" s="70" t="s">
        <v>90</v>
      </c>
      <c r="H32" s="71"/>
    </row>
    <row r="33" spans="1:8">
      <c r="A33" s="72"/>
      <c r="B33" s="73" t="s">
        <v>91</v>
      </c>
      <c r="C33" s="73"/>
      <c r="D33" s="73"/>
      <c r="E33" s="73"/>
      <c r="F33" s="73"/>
      <c r="G33" s="74" t="s">
        <v>92</v>
      </c>
      <c r="H33" s="75"/>
    </row>
    <row r="34" spans="1:8">
      <c r="A34" s="76" t="s">
        <v>93</v>
      </c>
      <c r="B34" s="77" t="s">
        <v>94</v>
      </c>
      <c r="C34" s="78" t="s">
        <v>95</v>
      </c>
      <c r="D34" s="78" t="s">
        <v>96</v>
      </c>
      <c r="E34" s="78" t="s">
        <v>97</v>
      </c>
      <c r="F34" s="79">
        <v>600</v>
      </c>
      <c r="G34" s="80" t="s">
        <v>98</v>
      </c>
      <c r="H34" s="81"/>
    </row>
    <row r="35" spans="1:8">
      <c r="A35" s="76" t="s">
        <v>99</v>
      </c>
      <c r="B35" s="77" t="s">
        <v>94</v>
      </c>
      <c r="C35" s="78" t="s">
        <v>100</v>
      </c>
      <c r="D35" s="78" t="s">
        <v>101</v>
      </c>
      <c r="E35" s="78" t="s">
        <v>102</v>
      </c>
      <c r="F35" s="79">
        <v>112</v>
      </c>
      <c r="G35" s="80" t="s">
        <v>103</v>
      </c>
      <c r="H35" s="81"/>
    </row>
    <row r="36" spans="1:8">
      <c r="A36" s="76" t="s">
        <v>99</v>
      </c>
      <c r="B36" s="77" t="s">
        <v>104</v>
      </c>
      <c r="C36" s="78" t="s">
        <v>105</v>
      </c>
      <c r="D36" s="78" t="s">
        <v>106</v>
      </c>
      <c r="E36" s="78" t="s">
        <v>102</v>
      </c>
      <c r="F36" s="79">
        <v>113</v>
      </c>
      <c r="G36" s="80" t="s">
        <v>107</v>
      </c>
      <c r="H36" s="81"/>
    </row>
    <row r="37" spans="1:8">
      <c r="A37" s="76" t="s">
        <v>99</v>
      </c>
      <c r="B37" s="77" t="s">
        <v>104</v>
      </c>
      <c r="C37" s="78" t="s">
        <v>108</v>
      </c>
      <c r="D37" s="78" t="s">
        <v>109</v>
      </c>
      <c r="E37" s="78" t="s">
        <v>102</v>
      </c>
      <c r="F37" s="79">
        <v>113</v>
      </c>
      <c r="G37" s="80" t="s">
        <v>110</v>
      </c>
      <c r="H37" s="81"/>
    </row>
    <row r="38" spans="1:8">
      <c r="A38" s="76" t="s">
        <v>93</v>
      </c>
      <c r="B38" s="77" t="s">
        <v>104</v>
      </c>
      <c r="C38" s="78" t="s">
        <v>111</v>
      </c>
      <c r="D38" s="78" t="s">
        <v>112</v>
      </c>
      <c r="E38" s="78" t="s">
        <v>97</v>
      </c>
      <c r="F38" s="79">
        <v>601</v>
      </c>
      <c r="G38" s="80" t="s">
        <v>113</v>
      </c>
      <c r="H38" s="81"/>
    </row>
    <row r="39" spans="1:8">
      <c r="A39" s="76" t="s">
        <v>93</v>
      </c>
      <c r="B39" s="77" t="s">
        <v>104</v>
      </c>
      <c r="C39" s="78" t="s">
        <v>771</v>
      </c>
      <c r="D39" s="78" t="s">
        <v>772</v>
      </c>
      <c r="E39" s="78" t="s">
        <v>97</v>
      </c>
      <c r="F39" s="79">
        <v>602</v>
      </c>
      <c r="G39" s="80" t="s">
        <v>773</v>
      </c>
      <c r="H39" s="81"/>
    </row>
    <row r="40" spans="1:8">
      <c r="A40" s="82"/>
      <c r="B40" s="83" t="s">
        <v>114</v>
      </c>
      <c r="C40" s="83"/>
      <c r="D40" s="83"/>
      <c r="E40" s="83"/>
      <c r="F40" s="84"/>
      <c r="G40" s="85" t="s">
        <v>115</v>
      </c>
      <c r="H40" s="81"/>
    </row>
    <row r="41" spans="1:8">
      <c r="A41" s="76" t="s">
        <v>93</v>
      </c>
      <c r="B41" s="77" t="s">
        <v>94</v>
      </c>
      <c r="C41" s="78" t="s">
        <v>116</v>
      </c>
      <c r="D41" s="78" t="s">
        <v>117</v>
      </c>
      <c r="E41" s="78" t="s">
        <v>97</v>
      </c>
      <c r="F41" s="79">
        <v>500</v>
      </c>
      <c r="G41" s="80" t="s">
        <v>115</v>
      </c>
      <c r="H41" s="81"/>
    </row>
    <row r="42" spans="1:8">
      <c r="A42" s="76" t="s">
        <v>99</v>
      </c>
      <c r="B42" s="77" t="s">
        <v>104</v>
      </c>
      <c r="C42" s="78" t="s">
        <v>118</v>
      </c>
      <c r="D42" s="78" t="s">
        <v>119</v>
      </c>
      <c r="E42" s="78" t="s">
        <v>102</v>
      </c>
      <c r="F42" s="79">
        <v>102</v>
      </c>
      <c r="G42" s="80" t="s">
        <v>115</v>
      </c>
      <c r="H42" s="86"/>
    </row>
    <row r="43" spans="1:8">
      <c r="A43" s="76" t="s">
        <v>93</v>
      </c>
      <c r="B43" s="77" t="s">
        <v>104</v>
      </c>
      <c r="C43" s="78" t="s">
        <v>120</v>
      </c>
      <c r="D43" s="78" t="s">
        <v>121</v>
      </c>
      <c r="E43" s="78" t="s">
        <v>97</v>
      </c>
      <c r="F43" s="79">
        <v>501</v>
      </c>
      <c r="G43" s="80" t="s">
        <v>115</v>
      </c>
      <c r="H43" s="86"/>
    </row>
    <row r="44" spans="1:8">
      <c r="A44" s="76" t="s">
        <v>99</v>
      </c>
      <c r="B44" s="77" t="s">
        <v>104</v>
      </c>
      <c r="C44" s="78" t="s">
        <v>122</v>
      </c>
      <c r="D44" s="78" t="s">
        <v>123</v>
      </c>
      <c r="E44" s="78" t="s">
        <v>102</v>
      </c>
      <c r="F44" s="79">
        <v>102</v>
      </c>
      <c r="G44" s="80" t="s">
        <v>115</v>
      </c>
    </row>
    <row r="45" spans="1:8">
      <c r="A45" s="76" t="s">
        <v>99</v>
      </c>
      <c r="B45" s="77" t="s">
        <v>104</v>
      </c>
      <c r="C45" s="78" t="s">
        <v>124</v>
      </c>
      <c r="D45" s="78" t="s">
        <v>125</v>
      </c>
      <c r="E45" s="78" t="s">
        <v>102</v>
      </c>
      <c r="F45" s="79">
        <v>102</v>
      </c>
      <c r="G45" s="80" t="s">
        <v>115</v>
      </c>
    </row>
    <row r="46" spans="1:8">
      <c r="A46" s="82"/>
      <c r="B46" s="83" t="s">
        <v>126</v>
      </c>
      <c r="C46" s="83"/>
      <c r="D46" s="83"/>
      <c r="E46" s="83"/>
      <c r="F46" s="84"/>
      <c r="G46" s="85" t="s">
        <v>127</v>
      </c>
    </row>
    <row r="47" spans="1:8">
      <c r="A47" s="76" t="s">
        <v>99</v>
      </c>
      <c r="B47" s="77" t="s">
        <v>128</v>
      </c>
      <c r="C47" s="78" t="s">
        <v>129</v>
      </c>
      <c r="D47" s="78" t="s">
        <v>130</v>
      </c>
      <c r="E47" s="78" t="s">
        <v>102</v>
      </c>
      <c r="F47" s="79">
        <v>109</v>
      </c>
      <c r="G47" s="80" t="s">
        <v>131</v>
      </c>
    </row>
    <row r="48" spans="1:8">
      <c r="A48" s="76" t="s">
        <v>99</v>
      </c>
      <c r="B48" s="77" t="s">
        <v>132</v>
      </c>
      <c r="C48" s="78" t="s">
        <v>133</v>
      </c>
      <c r="D48" s="78" t="s">
        <v>134</v>
      </c>
      <c r="E48" s="78" t="s">
        <v>102</v>
      </c>
      <c r="F48" s="79">
        <v>110</v>
      </c>
      <c r="G48" s="80" t="s">
        <v>135</v>
      </c>
    </row>
    <row r="49" spans="1:8">
      <c r="A49" s="76" t="s">
        <v>99</v>
      </c>
      <c r="B49" s="77" t="s">
        <v>104</v>
      </c>
      <c r="C49" s="78" t="s">
        <v>136</v>
      </c>
      <c r="D49" s="78" t="s">
        <v>137</v>
      </c>
      <c r="E49" s="78" t="s">
        <v>102</v>
      </c>
      <c r="F49" s="79">
        <v>103</v>
      </c>
      <c r="G49" s="80" t="s">
        <v>138</v>
      </c>
    </row>
    <row r="50" spans="1:8">
      <c r="A50" s="76" t="s">
        <v>93</v>
      </c>
      <c r="B50" s="77" t="s">
        <v>104</v>
      </c>
      <c r="C50" s="78" t="s">
        <v>139</v>
      </c>
      <c r="D50" s="78" t="s">
        <v>140</v>
      </c>
      <c r="E50" s="78" t="s">
        <v>97</v>
      </c>
      <c r="F50" s="79">
        <v>502</v>
      </c>
      <c r="G50" s="80" t="s">
        <v>141</v>
      </c>
    </row>
    <row r="51" spans="1:8">
      <c r="A51" s="87"/>
      <c r="B51" s="88" t="s">
        <v>142</v>
      </c>
      <c r="C51" s="73"/>
      <c r="D51" s="73"/>
      <c r="E51" s="73"/>
      <c r="F51" s="89"/>
      <c r="G51" s="74" t="s">
        <v>143</v>
      </c>
      <c r="H51" s="81"/>
    </row>
    <row r="52" spans="1:8">
      <c r="A52" s="76" t="s">
        <v>93</v>
      </c>
      <c r="B52" s="77" t="s">
        <v>128</v>
      </c>
      <c r="C52" s="78" t="s">
        <v>144</v>
      </c>
      <c r="D52" s="78" t="s">
        <v>145</v>
      </c>
      <c r="E52" s="78" t="s">
        <v>97</v>
      </c>
      <c r="F52" s="79">
        <v>100</v>
      </c>
      <c r="G52" s="80" t="s">
        <v>146</v>
      </c>
      <c r="H52" s="81"/>
    </row>
    <row r="53" spans="1:8">
      <c r="A53" s="76" t="s">
        <v>93</v>
      </c>
      <c r="B53" s="77" t="s">
        <v>147</v>
      </c>
      <c r="C53" s="78" t="s">
        <v>148</v>
      </c>
      <c r="D53" s="78" t="s">
        <v>149</v>
      </c>
      <c r="E53" s="78" t="s">
        <v>97</v>
      </c>
      <c r="F53" s="79">
        <v>106</v>
      </c>
      <c r="G53" s="80" t="s">
        <v>150</v>
      </c>
      <c r="H53" s="81"/>
    </row>
    <row r="54" spans="1:8">
      <c r="A54" s="76" t="s">
        <v>93</v>
      </c>
      <c r="B54" s="77" t="s">
        <v>151</v>
      </c>
      <c r="C54" s="78" t="s">
        <v>152</v>
      </c>
      <c r="D54" s="78" t="s">
        <v>153</v>
      </c>
      <c r="E54" s="78" t="s">
        <v>97</v>
      </c>
      <c r="F54" s="79">
        <v>101</v>
      </c>
      <c r="G54" s="80" t="s">
        <v>154</v>
      </c>
      <c r="H54" s="81"/>
    </row>
    <row r="55" spans="1:8">
      <c r="A55" s="76" t="s">
        <v>93</v>
      </c>
      <c r="B55" s="77" t="s">
        <v>104</v>
      </c>
      <c r="C55" s="78" t="s">
        <v>155</v>
      </c>
      <c r="D55" s="78" t="s">
        <v>156</v>
      </c>
      <c r="E55" s="78" t="s">
        <v>97</v>
      </c>
      <c r="F55" s="79">
        <v>105</v>
      </c>
      <c r="G55" s="80" t="s">
        <v>157</v>
      </c>
      <c r="H55" s="81"/>
    </row>
    <row r="56" spans="1:8">
      <c r="A56" s="76" t="s">
        <v>93</v>
      </c>
      <c r="B56" s="77" t="s">
        <v>151</v>
      </c>
      <c r="C56" s="78" t="s">
        <v>158</v>
      </c>
      <c r="D56" s="78" t="s">
        <v>112</v>
      </c>
      <c r="E56" s="78" t="s">
        <v>97</v>
      </c>
      <c r="F56" s="79">
        <v>102</v>
      </c>
      <c r="G56" s="80" t="s">
        <v>159</v>
      </c>
      <c r="H56" s="75"/>
    </row>
    <row r="57" spans="1:8">
      <c r="A57" s="76" t="s">
        <v>93</v>
      </c>
      <c r="B57" s="77" t="s">
        <v>104</v>
      </c>
      <c r="C57" s="78" t="s">
        <v>160</v>
      </c>
      <c r="D57" s="78" t="s">
        <v>161</v>
      </c>
      <c r="E57" s="78" t="s">
        <v>97</v>
      </c>
      <c r="F57" s="79">
        <v>104</v>
      </c>
      <c r="G57" s="80" t="s">
        <v>162</v>
      </c>
      <c r="H57" s="81"/>
    </row>
    <row r="58" spans="1:8">
      <c r="A58" s="87"/>
      <c r="B58" s="88" t="s">
        <v>163</v>
      </c>
      <c r="C58" s="73"/>
      <c r="D58" s="73"/>
      <c r="E58" s="73"/>
      <c r="F58" s="89"/>
      <c r="G58" s="74" t="s">
        <v>164</v>
      </c>
      <c r="H58" s="81"/>
    </row>
    <row r="59" spans="1:8">
      <c r="A59" s="76" t="s">
        <v>93</v>
      </c>
      <c r="B59" s="77" t="s">
        <v>128</v>
      </c>
      <c r="C59" s="78" t="s">
        <v>165</v>
      </c>
      <c r="D59" s="78" t="s">
        <v>166</v>
      </c>
      <c r="E59" s="78" t="s">
        <v>97</v>
      </c>
      <c r="F59" s="79">
        <v>100</v>
      </c>
      <c r="G59" s="80" t="s">
        <v>167</v>
      </c>
      <c r="H59" s="75"/>
    </row>
    <row r="60" spans="1:8">
      <c r="A60" s="76" t="s">
        <v>93</v>
      </c>
      <c r="B60" s="77" t="s">
        <v>147</v>
      </c>
      <c r="C60" s="78" t="s">
        <v>168</v>
      </c>
      <c r="D60" s="78" t="s">
        <v>169</v>
      </c>
      <c r="E60" s="78" t="s">
        <v>97</v>
      </c>
      <c r="F60" s="79">
        <v>301</v>
      </c>
      <c r="G60" s="80" t="s">
        <v>170</v>
      </c>
      <c r="H60" s="75"/>
    </row>
    <row r="61" spans="1:8">
      <c r="A61" s="76" t="s">
        <v>93</v>
      </c>
      <c r="B61" s="77" t="s">
        <v>171</v>
      </c>
      <c r="C61" s="78" t="s">
        <v>172</v>
      </c>
      <c r="D61" s="78" t="s">
        <v>173</v>
      </c>
      <c r="E61" s="78" t="s">
        <v>97</v>
      </c>
      <c r="F61" s="79">
        <v>301</v>
      </c>
      <c r="G61" s="80" t="s">
        <v>174</v>
      </c>
      <c r="H61" s="81"/>
    </row>
    <row r="62" spans="1:8">
      <c r="A62" s="76" t="s">
        <v>93</v>
      </c>
      <c r="B62" s="77" t="s">
        <v>104</v>
      </c>
      <c r="C62" s="78" t="s">
        <v>175</v>
      </c>
      <c r="D62" s="78" t="s">
        <v>176</v>
      </c>
      <c r="E62" s="78" t="s">
        <v>97</v>
      </c>
      <c r="F62" s="79">
        <v>304</v>
      </c>
      <c r="G62" s="80" t="s">
        <v>177</v>
      </c>
      <c r="H62" s="81"/>
    </row>
    <row r="63" spans="1:8">
      <c r="A63" s="76" t="s">
        <v>93</v>
      </c>
      <c r="B63" s="77" t="s">
        <v>104</v>
      </c>
      <c r="C63" s="78" t="s">
        <v>178</v>
      </c>
      <c r="D63" s="78" t="s">
        <v>179</v>
      </c>
      <c r="E63" s="78" t="s">
        <v>97</v>
      </c>
      <c r="F63" s="79">
        <v>303</v>
      </c>
      <c r="G63" s="80" t="s">
        <v>180</v>
      </c>
      <c r="H63" s="81"/>
    </row>
    <row r="64" spans="1:8">
      <c r="A64" s="87"/>
      <c r="B64" s="88" t="s">
        <v>181</v>
      </c>
      <c r="C64" s="73"/>
      <c r="D64" s="73"/>
      <c r="E64" s="73"/>
      <c r="F64" s="89"/>
      <c r="G64" s="74" t="s">
        <v>182</v>
      </c>
      <c r="H64" s="81"/>
    </row>
    <row r="65" spans="1:7">
      <c r="A65" s="76" t="s">
        <v>93</v>
      </c>
      <c r="B65" s="77" t="s">
        <v>128</v>
      </c>
      <c r="C65" s="78" t="s">
        <v>183</v>
      </c>
      <c r="D65" s="78" t="s">
        <v>184</v>
      </c>
      <c r="E65" s="78" t="s">
        <v>97</v>
      </c>
      <c r="F65" s="79">
        <v>108</v>
      </c>
      <c r="G65" s="80" t="s">
        <v>185</v>
      </c>
    </row>
    <row r="66" spans="1:7">
      <c r="A66" s="76" t="s">
        <v>93</v>
      </c>
      <c r="B66" s="77" t="s">
        <v>186</v>
      </c>
      <c r="C66" s="78" t="s">
        <v>187</v>
      </c>
      <c r="D66" s="78" t="s">
        <v>188</v>
      </c>
      <c r="E66" s="78" t="s">
        <v>97</v>
      </c>
      <c r="F66" s="79">
        <v>201</v>
      </c>
      <c r="G66" s="80" t="s">
        <v>189</v>
      </c>
    </row>
    <row r="67" spans="1:7">
      <c r="A67" s="76" t="s">
        <v>93</v>
      </c>
      <c r="B67" s="77" t="s">
        <v>147</v>
      </c>
      <c r="C67" s="78" t="s">
        <v>190</v>
      </c>
      <c r="D67" s="78" t="s">
        <v>191</v>
      </c>
      <c r="E67" s="78" t="s">
        <v>97</v>
      </c>
      <c r="F67" s="79">
        <v>206</v>
      </c>
      <c r="G67" s="80" t="s">
        <v>192</v>
      </c>
    </row>
    <row r="68" spans="1:7">
      <c r="A68" s="76" t="s">
        <v>93</v>
      </c>
      <c r="B68" s="77" t="s">
        <v>151</v>
      </c>
      <c r="C68" s="78" t="s">
        <v>193</v>
      </c>
      <c r="D68" s="78" t="s">
        <v>194</v>
      </c>
      <c r="E68" s="78" t="s">
        <v>97</v>
      </c>
      <c r="F68" s="79">
        <v>204</v>
      </c>
      <c r="G68" s="80" t="s">
        <v>195</v>
      </c>
    </row>
    <row r="69" spans="1:7">
      <c r="A69" s="76" t="s">
        <v>93</v>
      </c>
      <c r="B69" s="77" t="s">
        <v>151</v>
      </c>
      <c r="C69" s="78" t="s">
        <v>196</v>
      </c>
      <c r="D69" s="78" t="s">
        <v>197</v>
      </c>
      <c r="E69" s="78" t="s">
        <v>97</v>
      </c>
      <c r="F69" s="79">
        <v>203</v>
      </c>
      <c r="G69" s="80" t="s">
        <v>198</v>
      </c>
    </row>
    <row r="70" spans="1:7">
      <c r="A70" s="76" t="s">
        <v>93</v>
      </c>
      <c r="B70" s="77" t="s">
        <v>151</v>
      </c>
      <c r="C70" s="78" t="s">
        <v>199</v>
      </c>
      <c r="D70" s="78" t="s">
        <v>200</v>
      </c>
      <c r="E70" s="78" t="s">
        <v>97</v>
      </c>
      <c r="F70" s="79">
        <v>207</v>
      </c>
      <c r="G70" s="80" t="s">
        <v>201</v>
      </c>
    </row>
    <row r="71" spans="1:7">
      <c r="A71" s="76" t="s">
        <v>93</v>
      </c>
      <c r="B71" s="77" t="s">
        <v>104</v>
      </c>
      <c r="C71" s="78" t="s">
        <v>202</v>
      </c>
      <c r="D71" s="78" t="s">
        <v>203</v>
      </c>
      <c r="E71" s="78" t="s">
        <v>97</v>
      </c>
      <c r="F71" s="79">
        <v>205</v>
      </c>
      <c r="G71" s="80" t="s">
        <v>204</v>
      </c>
    </row>
    <row r="72" spans="1:7">
      <c r="A72" s="76" t="s">
        <v>93</v>
      </c>
      <c r="B72" s="77" t="s">
        <v>104</v>
      </c>
      <c r="C72" s="78" t="s">
        <v>205</v>
      </c>
      <c r="D72" s="78" t="s">
        <v>206</v>
      </c>
      <c r="E72" s="78" t="s">
        <v>97</v>
      </c>
      <c r="F72" s="79">
        <v>202</v>
      </c>
      <c r="G72" s="80" t="s">
        <v>207</v>
      </c>
    </row>
    <row r="73" spans="1:7">
      <c r="A73" s="76" t="s">
        <v>93</v>
      </c>
      <c r="B73" s="77" t="s">
        <v>104</v>
      </c>
      <c r="C73" s="78" t="s">
        <v>775</v>
      </c>
      <c r="D73" s="78" t="s">
        <v>203</v>
      </c>
      <c r="E73" s="78" t="s">
        <v>97</v>
      </c>
      <c r="F73" s="79">
        <v>208</v>
      </c>
      <c r="G73" s="80" t="s">
        <v>208</v>
      </c>
    </row>
    <row r="74" spans="1:7">
      <c r="A74" s="87"/>
      <c r="B74" s="88" t="s">
        <v>209</v>
      </c>
      <c r="C74" s="88"/>
      <c r="D74" s="88"/>
      <c r="E74" s="88"/>
      <c r="F74" s="90"/>
      <c r="G74" s="91"/>
    </row>
    <row r="75" spans="1:7" ht="16.5" thickBot="1">
      <c r="A75" s="92" t="s">
        <v>93</v>
      </c>
      <c r="B75" s="93" t="s">
        <v>210</v>
      </c>
      <c r="C75" s="94" t="s">
        <v>211</v>
      </c>
      <c r="D75" s="94" t="s">
        <v>212</v>
      </c>
      <c r="E75" s="94" t="s">
        <v>97</v>
      </c>
      <c r="F75" s="301" t="s">
        <v>774</v>
      </c>
      <c r="G75" s="95" t="s">
        <v>213</v>
      </c>
    </row>
  </sheetData>
  <mergeCells count="16">
    <mergeCell ref="C1:H6"/>
    <mergeCell ref="A7:H7"/>
    <mergeCell ref="A8:A11"/>
    <mergeCell ref="D8:E8"/>
    <mergeCell ref="D11:E11"/>
    <mergeCell ref="D9:E9"/>
    <mergeCell ref="D10:E10"/>
    <mergeCell ref="A21:C29"/>
    <mergeCell ref="D21:F29"/>
    <mergeCell ref="A14:A17"/>
    <mergeCell ref="D14:E14"/>
    <mergeCell ref="D17:E17"/>
    <mergeCell ref="A20:C20"/>
    <mergeCell ref="D20:F20"/>
    <mergeCell ref="D15:E15"/>
    <mergeCell ref="D16:E16"/>
  </mergeCells>
  <hyperlinks>
    <hyperlink ref="A6" location="MENU!B20" display="BACK TO MENU" xr:uid="{DDE11B26-D407-4ED7-95C5-8A669DE95285}"/>
    <hyperlink ref="G33" r:id="rId1" xr:uid="{21900328-BE1C-4ACB-AC2C-96616FDC217B}"/>
    <hyperlink ref="G34" r:id="rId2" xr:uid="{2A776627-648A-419E-BF43-5B281872FCDF}"/>
    <hyperlink ref="G35" r:id="rId3" xr:uid="{BC71E583-1D3C-4394-BB16-84F6EA1DF6E0}"/>
    <hyperlink ref="G40" r:id="rId4" xr:uid="{DA1E1A20-B6AF-47FA-BEA7-922A57CA8F98}"/>
    <hyperlink ref="G51" r:id="rId5" xr:uid="{546DB390-4FD6-4796-8D27-24B41DF77E6A}"/>
    <hyperlink ref="G58" r:id="rId6" xr:uid="{F809D5A4-8186-4038-9C14-072952A0A4B4}"/>
    <hyperlink ref="G64" r:id="rId7" xr:uid="{BCCF612B-EF4E-4AF2-8759-65A563D13734}"/>
    <hyperlink ref="G53" r:id="rId8" xr:uid="{5D5ED3A5-294C-40CC-B40A-38305AE4420D}"/>
    <hyperlink ref="G52" r:id="rId9" xr:uid="{2F7C9315-B1BB-40AE-9255-99206FDBC96C}"/>
    <hyperlink ref="G75" r:id="rId10" xr:uid="{845A93B2-A6BA-4220-801E-6F0FD710464A}"/>
    <hyperlink ref="G46" r:id="rId11" xr:uid="{FAE9AD5A-2106-4261-AA7A-8EEFD8916709}"/>
    <hyperlink ref="G47" r:id="rId12" display="yen.jane@tslines.com.vn" xr:uid="{8587BCFB-2FEB-49BE-BE99-9C6B4F85CA9B}"/>
    <hyperlink ref="G44" r:id="rId13" xr:uid="{846E539F-662F-492E-B8B7-F174EB2D522F}"/>
    <hyperlink ref="G45" r:id="rId14" xr:uid="{1B0DABCD-48C5-4CBC-9773-D3A9541C9CC2}"/>
    <hyperlink ref="G41:G43" r:id="rId15" display="cus.tslhph@tslines.com.vn" xr:uid="{232FA260-AEEE-4EC7-AA23-E3C9CD911034}"/>
    <hyperlink ref="G36" r:id="rId16" xr:uid="{BCCB95F3-3C7A-4F66-B868-BABA0BD692C6}"/>
    <hyperlink ref="G38" r:id="rId17" xr:uid="{6A4C1C55-6F1F-4358-8A34-22F1BA428E50}"/>
    <hyperlink ref="G37" r:id="rId18" xr:uid="{9AD55C49-AB8C-4FCE-88FB-86AE4A426B02}"/>
    <hyperlink ref="G73" r:id="rId19" xr:uid="{FDAE4B2E-44D8-4829-989C-5E70F6E88A88}"/>
    <hyperlink ref="G72" r:id="rId20" xr:uid="{934C6440-8F05-44EE-BA24-7EE9FA0CD6E1}"/>
    <hyperlink ref="G49" r:id="rId21" xr:uid="{722FB462-2E01-476B-806C-6CF50839655A}"/>
  </hyperlinks>
  <pageMargins left="0.7" right="0.7" top="0.75" bottom="0.75" header="0.3" footer="0.3"/>
  <drawing r:id="rId2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03D8-2477-4BAE-9408-EA5ED393B3C1}">
  <sheetPr>
    <tabColor rgb="FFFF0000"/>
  </sheetPr>
  <dimension ref="A1:O69"/>
  <sheetViews>
    <sheetView zoomScaleNormal="100" workbookViewId="0"/>
  </sheetViews>
  <sheetFormatPr defaultColWidth="18.42578125" defaultRowHeight="15.75"/>
  <cols>
    <col min="1" max="1" width="50.7109375" style="1" customWidth="1"/>
    <col min="2" max="2" width="22" style="1" customWidth="1"/>
    <col min="3" max="3" width="24.140625" style="1" customWidth="1"/>
    <col min="4" max="4" width="22.7109375" style="1" customWidth="1"/>
    <col min="5" max="5" width="18.42578125" style="1"/>
    <col min="6" max="6" width="26.7109375" style="1" customWidth="1"/>
    <col min="7" max="7" width="25" style="1" customWidth="1"/>
    <col min="8" max="8" width="29" style="1" customWidth="1"/>
    <col min="9" max="16384" width="18.42578125" style="1"/>
  </cols>
  <sheetData>
    <row r="1" spans="1:15" ht="16.5" customHeight="1">
      <c r="B1" s="306" t="s">
        <v>41</v>
      </c>
      <c r="C1" s="306"/>
      <c r="D1" s="306"/>
      <c r="E1" s="306"/>
      <c r="F1" s="306"/>
      <c r="G1" s="306"/>
      <c r="I1" s="53"/>
      <c r="J1" s="53"/>
    </row>
    <row r="2" spans="1:15">
      <c r="B2" s="306"/>
      <c r="C2" s="306"/>
      <c r="D2" s="306"/>
      <c r="E2" s="306"/>
      <c r="F2" s="306"/>
      <c r="G2" s="306"/>
      <c r="I2" s="53"/>
      <c r="J2" s="53"/>
    </row>
    <row r="3" spans="1:15">
      <c r="B3" s="306"/>
      <c r="C3" s="306"/>
      <c r="D3" s="306"/>
      <c r="E3" s="306"/>
      <c r="F3" s="306"/>
      <c r="G3" s="306"/>
      <c r="I3" s="53"/>
      <c r="J3" s="53"/>
    </row>
    <row r="4" spans="1:15">
      <c r="B4" s="306"/>
      <c r="C4" s="306"/>
      <c r="D4" s="306"/>
      <c r="E4" s="306"/>
      <c r="F4" s="306"/>
      <c r="G4" s="306"/>
      <c r="I4" s="53"/>
      <c r="J4" s="53"/>
    </row>
    <row r="5" spans="1:15" ht="28.5" customHeight="1">
      <c r="B5" s="306"/>
      <c r="C5" s="306"/>
      <c r="D5" s="306"/>
      <c r="E5" s="306"/>
      <c r="F5" s="306"/>
      <c r="G5" s="306"/>
      <c r="I5" s="53"/>
      <c r="J5" s="53"/>
    </row>
    <row r="6" spans="1:15" ht="24" customHeight="1" thickBot="1">
      <c r="A6" s="55" t="s">
        <v>42</v>
      </c>
      <c r="B6" s="307"/>
      <c r="C6" s="307"/>
      <c r="D6" s="307"/>
      <c r="E6" s="307"/>
      <c r="F6" s="307"/>
      <c r="G6" s="307"/>
      <c r="I6" s="53"/>
      <c r="J6" s="53"/>
    </row>
    <row r="7" spans="1:15" ht="15" customHeight="1">
      <c r="A7" s="310" t="s">
        <v>214</v>
      </c>
      <c r="B7" s="310"/>
      <c r="C7" s="310"/>
      <c r="D7" s="310"/>
      <c r="E7" s="310"/>
      <c r="F7" s="310"/>
      <c r="G7" s="96"/>
      <c r="H7" s="96"/>
      <c r="I7" s="96"/>
      <c r="J7" s="97"/>
    </row>
    <row r="8" spans="1:15" s="100" customFormat="1">
      <c r="A8" s="311"/>
      <c r="B8" s="311"/>
      <c r="C8" s="311"/>
      <c r="D8" s="311"/>
      <c r="E8" s="311"/>
      <c r="F8" s="311"/>
      <c r="G8" s="98"/>
      <c r="H8" s="98"/>
      <c r="I8" s="98"/>
      <c r="J8" s="99"/>
      <c r="K8" s="1"/>
      <c r="L8" s="1"/>
      <c r="M8" s="1"/>
      <c r="N8" s="1"/>
      <c r="O8" s="1"/>
    </row>
    <row r="10" spans="1:15" s="103" customFormat="1">
      <c r="A10" s="101"/>
      <c r="B10" s="101" t="s">
        <v>215</v>
      </c>
      <c r="C10" s="304" t="s">
        <v>216</v>
      </c>
      <c r="D10" s="304"/>
      <c r="E10" s="101" t="s">
        <v>217</v>
      </c>
      <c r="K10" s="1"/>
      <c r="L10" s="1"/>
      <c r="M10" s="1"/>
      <c r="N10" s="1"/>
      <c r="O10" s="1"/>
    </row>
    <row r="11" spans="1:15">
      <c r="A11" s="104" t="s">
        <v>218</v>
      </c>
      <c r="B11" s="105" t="s">
        <v>219</v>
      </c>
      <c r="C11" s="308">
        <v>1000000</v>
      </c>
      <c r="D11" s="308"/>
      <c r="E11" s="288" t="s">
        <v>220</v>
      </c>
    </row>
    <row r="12" spans="1:15">
      <c r="A12" s="106" t="s">
        <v>221</v>
      </c>
      <c r="B12" s="107" t="s">
        <v>219</v>
      </c>
      <c r="C12" s="309">
        <v>627000</v>
      </c>
      <c r="D12" s="309"/>
      <c r="E12" s="108"/>
    </row>
    <row r="13" spans="1:15">
      <c r="A13" s="106" t="s">
        <v>222</v>
      </c>
      <c r="B13" s="107" t="s">
        <v>219</v>
      </c>
      <c r="C13" s="309">
        <v>199500</v>
      </c>
      <c r="D13" s="309"/>
      <c r="E13" s="108"/>
    </row>
    <row r="14" spans="1:15">
      <c r="A14" s="106" t="s">
        <v>223</v>
      </c>
      <c r="B14" s="107" t="s">
        <v>219</v>
      </c>
      <c r="C14" s="309">
        <v>627000</v>
      </c>
      <c r="D14" s="309"/>
      <c r="E14" s="108"/>
    </row>
    <row r="15" spans="1:15">
      <c r="A15" s="106" t="s">
        <v>224</v>
      </c>
      <c r="B15" s="107" t="s">
        <v>219</v>
      </c>
      <c r="C15" s="309">
        <v>627000</v>
      </c>
      <c r="D15" s="309"/>
      <c r="E15" s="108"/>
    </row>
    <row r="16" spans="1:15">
      <c r="A16" s="106" t="s">
        <v>225</v>
      </c>
      <c r="B16" s="107" t="s">
        <v>226</v>
      </c>
      <c r="C16" s="309">
        <v>30</v>
      </c>
      <c r="D16" s="309"/>
      <c r="E16" s="108"/>
    </row>
    <row r="17" spans="1:5">
      <c r="A17" s="106" t="s">
        <v>227</v>
      </c>
      <c r="B17" s="107" t="s">
        <v>226</v>
      </c>
      <c r="C17" s="309">
        <v>45</v>
      </c>
      <c r="D17" s="309">
        <v>45</v>
      </c>
      <c r="E17" s="109" t="s">
        <v>228</v>
      </c>
    </row>
    <row r="19" spans="1:5">
      <c r="A19" s="312" t="s">
        <v>229</v>
      </c>
      <c r="B19" s="312" t="s">
        <v>215</v>
      </c>
      <c r="C19" s="304" t="s">
        <v>230</v>
      </c>
      <c r="D19" s="304"/>
      <c r="E19" s="312" t="s">
        <v>217</v>
      </c>
    </row>
    <row r="20" spans="1:5">
      <c r="A20" s="312"/>
      <c r="B20" s="312"/>
      <c r="C20" s="102" t="s">
        <v>231</v>
      </c>
      <c r="D20" s="102" t="s">
        <v>232</v>
      </c>
      <c r="E20" s="312"/>
    </row>
    <row r="21" spans="1:5">
      <c r="A21" s="106" t="s">
        <v>233</v>
      </c>
      <c r="B21" s="107" t="s">
        <v>219</v>
      </c>
      <c r="C21" s="269">
        <v>3372500</v>
      </c>
      <c r="D21" s="269">
        <v>5130000</v>
      </c>
      <c r="E21" s="313" t="s">
        <v>234</v>
      </c>
    </row>
    <row r="22" spans="1:5">
      <c r="A22" s="106" t="s">
        <v>235</v>
      </c>
      <c r="B22" s="107" t="s">
        <v>219</v>
      </c>
      <c r="C22" s="269">
        <v>4322500</v>
      </c>
      <c r="D22" s="269">
        <v>6745000</v>
      </c>
      <c r="E22" s="313"/>
    </row>
    <row r="23" spans="1:5">
      <c r="A23" s="106" t="s">
        <v>236</v>
      </c>
      <c r="B23" s="107" t="s">
        <v>219</v>
      </c>
      <c r="C23" s="269">
        <v>4750000</v>
      </c>
      <c r="D23" s="269">
        <v>7315000</v>
      </c>
      <c r="E23" s="313"/>
    </row>
    <row r="24" spans="1:5">
      <c r="A24" s="106" t="s">
        <v>237</v>
      </c>
      <c r="B24" s="107" t="s">
        <v>219</v>
      </c>
      <c r="C24" s="269">
        <v>4322500</v>
      </c>
      <c r="D24" s="269">
        <v>6745000</v>
      </c>
      <c r="E24" s="313"/>
    </row>
    <row r="25" spans="1:5">
      <c r="A25" s="106" t="s">
        <v>238</v>
      </c>
      <c r="B25" s="107" t="s">
        <v>219</v>
      </c>
      <c r="C25" s="269">
        <v>4750000</v>
      </c>
      <c r="D25" s="269">
        <v>7315000</v>
      </c>
      <c r="E25" s="313"/>
    </row>
    <row r="27" spans="1:5">
      <c r="A27" s="305" t="s">
        <v>239</v>
      </c>
      <c r="B27" s="305"/>
      <c r="C27" s="305"/>
      <c r="D27" s="305"/>
      <c r="E27" s="305"/>
    </row>
    <row r="28" spans="1:5">
      <c r="A28" s="312" t="s">
        <v>229</v>
      </c>
      <c r="B28" s="312" t="s">
        <v>215</v>
      </c>
      <c r="C28" s="304" t="s">
        <v>216</v>
      </c>
      <c r="D28" s="304"/>
      <c r="E28" s="101" t="s">
        <v>217</v>
      </c>
    </row>
    <row r="29" spans="1:5">
      <c r="A29" s="312"/>
      <c r="B29" s="312"/>
      <c r="C29" s="102" t="s">
        <v>231</v>
      </c>
      <c r="D29" s="102" t="s">
        <v>232</v>
      </c>
      <c r="E29" s="108"/>
    </row>
    <row r="30" spans="1:5">
      <c r="A30" s="110" t="s">
        <v>240</v>
      </c>
      <c r="B30" s="111"/>
      <c r="C30" s="111"/>
      <c r="D30" s="111"/>
      <c r="E30" s="109" t="s">
        <v>241</v>
      </c>
    </row>
    <row r="31" spans="1:5">
      <c r="A31" s="110" t="s">
        <v>242</v>
      </c>
      <c r="B31" s="112" t="s">
        <v>243</v>
      </c>
      <c r="C31" s="113">
        <v>450000</v>
      </c>
      <c r="D31" s="113">
        <v>900000</v>
      </c>
      <c r="E31" s="109" t="s">
        <v>241</v>
      </c>
    </row>
    <row r="32" spans="1:5">
      <c r="A32" s="110" t="s">
        <v>244</v>
      </c>
      <c r="B32" s="112" t="s">
        <v>243</v>
      </c>
      <c r="C32" s="113">
        <v>550000</v>
      </c>
      <c r="D32" s="113">
        <v>1100000</v>
      </c>
      <c r="E32" s="109" t="s">
        <v>241</v>
      </c>
    </row>
    <row r="33" spans="1:5">
      <c r="A33" s="114"/>
      <c r="B33" s="115"/>
      <c r="C33" s="116"/>
      <c r="D33" s="116"/>
      <c r="E33" s="117"/>
    </row>
    <row r="34" spans="1:5">
      <c r="A34" s="110" t="s">
        <v>245</v>
      </c>
      <c r="B34" s="118"/>
      <c r="C34" s="116"/>
      <c r="D34" s="116"/>
      <c r="E34" s="109" t="s">
        <v>241</v>
      </c>
    </row>
    <row r="35" spans="1:5">
      <c r="A35" s="110" t="s">
        <v>246</v>
      </c>
      <c r="B35" s="112" t="s">
        <v>243</v>
      </c>
      <c r="C35" s="113">
        <v>520000</v>
      </c>
      <c r="D35" s="113">
        <v>1040000</v>
      </c>
      <c r="E35" s="109" t="s">
        <v>241</v>
      </c>
    </row>
    <row r="36" spans="1:5">
      <c r="A36" s="110" t="s">
        <v>247</v>
      </c>
      <c r="B36" s="112" t="s">
        <v>243</v>
      </c>
      <c r="C36" s="113">
        <v>620000</v>
      </c>
      <c r="D36" s="113">
        <v>1240000</v>
      </c>
      <c r="E36" s="109" t="s">
        <v>241</v>
      </c>
    </row>
    <row r="37" spans="1:5">
      <c r="A37" s="110"/>
      <c r="B37" s="112"/>
      <c r="C37" s="113"/>
      <c r="D37" s="113"/>
      <c r="E37" s="117"/>
    </row>
    <row r="38" spans="1:5">
      <c r="A38" s="110" t="s">
        <v>248</v>
      </c>
      <c r="B38" s="119"/>
      <c r="C38" s="119"/>
      <c r="D38" s="119"/>
      <c r="E38" s="108"/>
    </row>
    <row r="39" spans="1:5">
      <c r="A39" s="110" t="s">
        <v>249</v>
      </c>
      <c r="B39" s="120" t="s">
        <v>243</v>
      </c>
      <c r="C39" s="113">
        <v>1045000</v>
      </c>
      <c r="D39" s="113">
        <v>1672000</v>
      </c>
      <c r="E39" s="109" t="s">
        <v>241</v>
      </c>
    </row>
    <row r="40" spans="1:5">
      <c r="A40" s="110" t="s">
        <v>250</v>
      </c>
      <c r="B40" s="120" t="s">
        <v>243</v>
      </c>
      <c r="C40" s="113">
        <v>1672000</v>
      </c>
      <c r="D40" s="113">
        <v>2194500</v>
      </c>
      <c r="E40" s="109" t="s">
        <v>241</v>
      </c>
    </row>
    <row r="41" spans="1:5">
      <c r="A41" s="114"/>
      <c r="B41" s="118"/>
      <c r="C41" s="121"/>
      <c r="D41" s="121"/>
      <c r="E41" s="108"/>
    </row>
    <row r="42" spans="1:5">
      <c r="A42" s="110" t="s">
        <v>251</v>
      </c>
      <c r="B42" s="118"/>
      <c r="C42" s="121"/>
      <c r="D42" s="121"/>
      <c r="E42" s="109" t="s">
        <v>241</v>
      </c>
    </row>
    <row r="43" spans="1:5">
      <c r="A43" s="110" t="s">
        <v>252</v>
      </c>
      <c r="B43" s="120" t="s">
        <v>243</v>
      </c>
      <c r="C43" s="113">
        <v>1045000</v>
      </c>
      <c r="D43" s="113">
        <v>1672000</v>
      </c>
      <c r="E43" s="109" t="s">
        <v>241</v>
      </c>
    </row>
    <row r="44" spans="1:5">
      <c r="A44" s="110" t="s">
        <v>253</v>
      </c>
      <c r="B44" s="120" t="s">
        <v>243</v>
      </c>
      <c r="C44" s="113">
        <v>1672000</v>
      </c>
      <c r="D44" s="113">
        <v>2194500</v>
      </c>
      <c r="E44" s="109" t="s">
        <v>241</v>
      </c>
    </row>
    <row r="46" spans="1:5">
      <c r="A46" s="305" t="s">
        <v>254</v>
      </c>
      <c r="B46" s="305"/>
      <c r="C46" s="305"/>
      <c r="D46" s="305"/>
      <c r="E46" s="305"/>
    </row>
    <row r="47" spans="1:5">
      <c r="A47" s="312" t="s">
        <v>229</v>
      </c>
      <c r="B47" s="312" t="s">
        <v>215</v>
      </c>
      <c r="C47" s="304" t="s">
        <v>216</v>
      </c>
      <c r="D47" s="304"/>
      <c r="E47" s="101" t="s">
        <v>217</v>
      </c>
    </row>
    <row r="48" spans="1:5">
      <c r="A48" s="312"/>
      <c r="B48" s="312"/>
      <c r="C48" s="102" t="s">
        <v>231</v>
      </c>
      <c r="D48" s="102" t="s">
        <v>232</v>
      </c>
      <c r="E48" s="108"/>
    </row>
    <row r="49" spans="1:5">
      <c r="A49" s="122" t="s">
        <v>255</v>
      </c>
      <c r="B49" s="107"/>
      <c r="C49" s="123"/>
      <c r="D49" s="123"/>
      <c r="E49" s="108" t="s">
        <v>256</v>
      </c>
    </row>
    <row r="50" spans="1:5">
      <c r="A50" s="122" t="s">
        <v>257</v>
      </c>
      <c r="B50" s="107" t="s">
        <v>243</v>
      </c>
      <c r="C50" s="102">
        <v>80000</v>
      </c>
      <c r="D50" s="102">
        <v>160000</v>
      </c>
      <c r="E50" s="108" t="s">
        <v>256</v>
      </c>
    </row>
    <row r="51" spans="1:5">
      <c r="A51" s="122"/>
      <c r="B51" s="107"/>
      <c r="C51" s="102"/>
      <c r="D51" s="102"/>
      <c r="E51" s="108"/>
    </row>
    <row r="52" spans="1:5">
      <c r="A52" s="122" t="s">
        <v>258</v>
      </c>
      <c r="B52" s="107"/>
      <c r="C52" s="123"/>
      <c r="D52" s="123"/>
      <c r="E52" s="108" t="s">
        <v>256</v>
      </c>
    </row>
    <row r="53" spans="1:5">
      <c r="A53" s="122" t="s">
        <v>259</v>
      </c>
      <c r="B53" s="107" t="s">
        <v>243</v>
      </c>
      <c r="C53" s="102">
        <v>80000</v>
      </c>
      <c r="D53" s="102">
        <v>160000</v>
      </c>
      <c r="E53" s="108" t="s">
        <v>256</v>
      </c>
    </row>
    <row r="54" spans="1:5">
      <c r="A54" s="122"/>
      <c r="B54" s="107"/>
      <c r="C54" s="102"/>
      <c r="D54" s="102"/>
      <c r="E54" s="108"/>
    </row>
    <row r="55" spans="1:5">
      <c r="A55" s="122" t="s">
        <v>260</v>
      </c>
      <c r="B55" s="107"/>
      <c r="C55" s="123"/>
      <c r="D55" s="123"/>
      <c r="E55" s="108" t="s">
        <v>256</v>
      </c>
    </row>
    <row r="56" spans="1:5">
      <c r="A56" s="122" t="s">
        <v>261</v>
      </c>
      <c r="B56" s="107" t="s">
        <v>243</v>
      </c>
      <c r="C56" s="123">
        <v>130000</v>
      </c>
      <c r="D56" s="123">
        <v>260000</v>
      </c>
      <c r="E56" s="108" t="s">
        <v>256</v>
      </c>
    </row>
    <row r="57" spans="1:5">
      <c r="A57" s="122" t="s">
        <v>262</v>
      </c>
      <c r="B57" s="107" t="s">
        <v>243</v>
      </c>
      <c r="C57" s="102">
        <v>260000</v>
      </c>
      <c r="D57" s="102">
        <v>520000</v>
      </c>
      <c r="E57" s="108" t="s">
        <v>256</v>
      </c>
    </row>
    <row r="59" spans="1:5">
      <c r="A59" s="305" t="s">
        <v>263</v>
      </c>
      <c r="B59" s="305"/>
      <c r="C59" s="305"/>
      <c r="D59" s="305"/>
      <c r="E59" s="305"/>
    </row>
    <row r="60" spans="1:5">
      <c r="A60" s="312" t="s">
        <v>229</v>
      </c>
      <c r="B60" s="312" t="s">
        <v>215</v>
      </c>
      <c r="C60" s="304" t="s">
        <v>216</v>
      </c>
      <c r="D60" s="304"/>
      <c r="E60" s="101" t="s">
        <v>217</v>
      </c>
    </row>
    <row r="61" spans="1:5">
      <c r="A61" s="312"/>
      <c r="B61" s="312"/>
      <c r="C61" s="102" t="s">
        <v>231</v>
      </c>
      <c r="D61" s="102" t="s">
        <v>232</v>
      </c>
      <c r="E61" s="108"/>
    </row>
    <row r="62" spans="1:5">
      <c r="A62" s="122" t="s">
        <v>264</v>
      </c>
      <c r="B62" s="107" t="s">
        <v>243</v>
      </c>
      <c r="C62" s="123"/>
      <c r="D62" s="123"/>
      <c r="E62" s="108"/>
    </row>
    <row r="63" spans="1:5" ht="38.25">
      <c r="A63" s="122" t="s">
        <v>265</v>
      </c>
      <c r="B63" s="107" t="s">
        <v>243</v>
      </c>
      <c r="C63" s="123">
        <v>907500</v>
      </c>
      <c r="D63" s="123">
        <v>1705000</v>
      </c>
      <c r="E63" s="108" t="s">
        <v>266</v>
      </c>
    </row>
    <row r="65" spans="1:5">
      <c r="A65" s="305" t="s">
        <v>267</v>
      </c>
      <c r="B65" s="305"/>
      <c r="C65" s="305"/>
      <c r="D65" s="305"/>
      <c r="E65" s="305"/>
    </row>
    <row r="66" spans="1:5">
      <c r="A66" s="101"/>
      <c r="B66" s="101" t="s">
        <v>215</v>
      </c>
      <c r="C66" s="304" t="s">
        <v>268</v>
      </c>
      <c r="D66" s="304"/>
      <c r="E66" s="101" t="s">
        <v>217</v>
      </c>
    </row>
    <row r="67" spans="1:5" ht="20.25" customHeight="1">
      <c r="A67" s="122" t="s">
        <v>269</v>
      </c>
      <c r="B67" s="107" t="s">
        <v>243</v>
      </c>
      <c r="C67" s="304"/>
      <c r="D67" s="304"/>
      <c r="E67" s="108" t="s">
        <v>266</v>
      </c>
    </row>
    <row r="68" spans="1:5" ht="20.25" customHeight="1">
      <c r="A68" s="122" t="s">
        <v>270</v>
      </c>
      <c r="B68" s="107" t="s">
        <v>243</v>
      </c>
      <c r="C68" s="304">
        <v>500000</v>
      </c>
      <c r="D68" s="304"/>
      <c r="E68" s="108" t="s">
        <v>266</v>
      </c>
    </row>
    <row r="69" spans="1:5" ht="20.25" customHeight="1">
      <c r="A69" s="122" t="s">
        <v>271</v>
      </c>
      <c r="B69" s="107" t="s">
        <v>243</v>
      </c>
      <c r="C69" s="304">
        <v>1000000</v>
      </c>
      <c r="D69" s="304"/>
      <c r="E69" s="108" t="s">
        <v>266</v>
      </c>
    </row>
  </sheetData>
  <mergeCells count="32">
    <mergeCell ref="A60:A61"/>
    <mergeCell ref="B60:B61"/>
    <mergeCell ref="E21:E25"/>
    <mergeCell ref="B19:B20"/>
    <mergeCell ref="A28:A29"/>
    <mergeCell ref="B28:B29"/>
    <mergeCell ref="A47:A48"/>
    <mergeCell ref="B47:B48"/>
    <mergeCell ref="C60:D60"/>
    <mergeCell ref="A27:E27"/>
    <mergeCell ref="C28:D28"/>
    <mergeCell ref="A46:E46"/>
    <mergeCell ref="C47:D47"/>
    <mergeCell ref="A59:E59"/>
    <mergeCell ref="B1:G6"/>
    <mergeCell ref="C19:D19"/>
    <mergeCell ref="C10:D10"/>
    <mergeCell ref="C11:D11"/>
    <mergeCell ref="C12:D12"/>
    <mergeCell ref="C13:D13"/>
    <mergeCell ref="C14:D14"/>
    <mergeCell ref="C15:D15"/>
    <mergeCell ref="C17:D17"/>
    <mergeCell ref="A7:F8"/>
    <mergeCell ref="A19:A20"/>
    <mergeCell ref="E19:E20"/>
    <mergeCell ref="C16:D16"/>
    <mergeCell ref="C66:D66"/>
    <mergeCell ref="C67:D67"/>
    <mergeCell ref="C68:D68"/>
    <mergeCell ref="C69:D69"/>
    <mergeCell ref="A65:E65"/>
  </mergeCells>
  <hyperlinks>
    <hyperlink ref="A6" location="MENU!B20" display="BACK TO MENU" xr:uid="{4BE8920B-DC09-4CB3-A12C-D1B76D7B0A5C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92EB-44B5-46C0-B924-B1A1C2BB454C}">
  <sheetPr>
    <tabColor rgb="FFFF0000"/>
  </sheetPr>
  <dimension ref="A1:GX77"/>
  <sheetViews>
    <sheetView workbookViewId="0"/>
  </sheetViews>
  <sheetFormatPr defaultColWidth="12.7109375" defaultRowHeight="15" customHeight="1"/>
  <cols>
    <col min="1" max="1" width="21.7109375" style="126" customWidth="1"/>
    <col min="2" max="2" width="27.85546875" style="126" customWidth="1"/>
    <col min="3" max="3" width="10.85546875" style="126" bestFit="1" customWidth="1"/>
    <col min="4" max="4" width="22.28515625" style="126" customWidth="1"/>
    <col min="5" max="5" width="28.42578125" style="126" bestFit="1" customWidth="1"/>
    <col min="6" max="6" width="21.5703125" style="126" customWidth="1"/>
    <col min="7" max="7" width="22.7109375" style="167" customWidth="1"/>
    <col min="8" max="8" width="23.42578125" style="167" customWidth="1"/>
    <col min="9" max="11" width="21" style="126" customWidth="1"/>
    <col min="12" max="13" width="17.85546875" style="126" customWidth="1"/>
    <col min="14" max="14" width="16.140625" style="126" customWidth="1"/>
    <col min="15" max="16" width="12.7109375" style="9"/>
    <col min="17" max="16384" width="12.7109375" style="126"/>
  </cols>
  <sheetData>
    <row r="1" spans="1:206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  <c r="J1" s="356"/>
      <c r="K1" s="35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</row>
    <row r="2" spans="1:206" s="14" customFormat="1" ht="26.25" customHeight="1" thickTop="1">
      <c r="A2" s="55" t="s">
        <v>42</v>
      </c>
      <c r="B2" s="126"/>
      <c r="D2" s="263" t="s">
        <v>6</v>
      </c>
      <c r="E2" s="363">
        <f>MENU!F11</f>
        <v>46231</v>
      </c>
      <c r="F2" s="363"/>
      <c r="G2" s="126"/>
      <c r="H2" s="126"/>
      <c r="I2" s="52"/>
      <c r="J2" s="52"/>
      <c r="K2" s="52"/>
      <c r="L2" s="52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1:206" s="14" customFormat="1" ht="15" customHeight="1">
      <c r="A3" s="55"/>
      <c r="B3" s="52"/>
      <c r="C3" s="52"/>
      <c r="D3" s="52"/>
      <c r="E3" s="52"/>
      <c r="F3" s="1"/>
      <c r="G3" s="126"/>
      <c r="H3" s="126"/>
      <c r="I3" s="52"/>
      <c r="J3" s="52"/>
      <c r="K3" s="52"/>
      <c r="L3" s="52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4" spans="1:206" ht="20.25">
      <c r="A4" s="357" t="s">
        <v>34</v>
      </c>
      <c r="B4" s="357"/>
      <c r="C4" s="357"/>
      <c r="D4" s="357"/>
      <c r="E4" s="357"/>
      <c r="F4" s="357"/>
      <c r="G4" s="357"/>
      <c r="H4" s="357"/>
      <c r="M4" s="127"/>
      <c r="O4" s="126"/>
      <c r="P4" s="126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</row>
    <row r="5" spans="1:206" ht="15" customHeight="1" thickBot="1">
      <c r="A5" s="127"/>
      <c r="B5" s="127"/>
      <c r="C5" s="127"/>
      <c r="D5" s="127"/>
      <c r="E5" s="127"/>
      <c r="F5" s="127"/>
      <c r="G5" s="127"/>
      <c r="H5" s="127"/>
      <c r="M5" s="127"/>
      <c r="O5" s="126"/>
      <c r="P5" s="126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</row>
    <row r="6" spans="1:206" s="1" customFormat="1" ht="14.25" customHeight="1">
      <c r="A6" s="358" t="s">
        <v>67</v>
      </c>
      <c r="B6" s="290" t="s">
        <v>45</v>
      </c>
      <c r="C6" s="291" t="s">
        <v>46</v>
      </c>
      <c r="D6" s="361" t="s">
        <v>68</v>
      </c>
      <c r="E6" s="362"/>
      <c r="F6" s="291" t="s">
        <v>69</v>
      </c>
      <c r="G6" s="291" t="s">
        <v>70</v>
      </c>
      <c r="H6" s="292" t="s">
        <v>71</v>
      </c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</row>
    <row r="7" spans="1:206" s="1" customFormat="1" ht="14.25" customHeight="1">
      <c r="A7" s="359"/>
      <c r="B7" s="59" t="s">
        <v>50</v>
      </c>
      <c r="C7" s="60" t="s">
        <v>51</v>
      </c>
      <c r="D7" s="348" t="s">
        <v>72</v>
      </c>
      <c r="E7" s="349"/>
      <c r="F7" s="61" t="s">
        <v>73</v>
      </c>
      <c r="G7" s="61" t="s">
        <v>74</v>
      </c>
      <c r="H7" s="62" t="s">
        <v>75</v>
      </c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</row>
    <row r="8" spans="1:206" s="1" customFormat="1" ht="14.25" hidden="1" customHeight="1">
      <c r="A8" s="359"/>
      <c r="B8" s="59" t="s">
        <v>56</v>
      </c>
      <c r="C8" s="60" t="s">
        <v>57</v>
      </c>
      <c r="D8" s="348" t="s">
        <v>76</v>
      </c>
      <c r="E8" s="349"/>
      <c r="F8" s="61" t="s">
        <v>77</v>
      </c>
      <c r="G8" s="61" t="s">
        <v>78</v>
      </c>
      <c r="H8" s="62" t="s">
        <v>78</v>
      </c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</row>
    <row r="9" spans="1:206" s="1" customFormat="1" ht="14.25" customHeight="1" thickBot="1">
      <c r="A9" s="360"/>
      <c r="B9" s="63" t="s">
        <v>61</v>
      </c>
      <c r="C9" s="64" t="s">
        <v>62</v>
      </c>
      <c r="D9" s="341" t="s">
        <v>79</v>
      </c>
      <c r="E9" s="342"/>
      <c r="F9" s="64" t="s">
        <v>80</v>
      </c>
      <c r="G9" s="64" t="s">
        <v>76</v>
      </c>
      <c r="H9" s="65" t="s">
        <v>76</v>
      </c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</row>
    <row r="10" spans="1:206" s="1" customFormat="1" ht="14.25" customHeight="1"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</row>
    <row r="11" spans="1:206" ht="15" customHeight="1" thickBot="1">
      <c r="A11" s="128" t="s">
        <v>272</v>
      </c>
      <c r="B11" s="128" t="s">
        <v>273</v>
      </c>
      <c r="G11" s="126"/>
      <c r="H11" s="126"/>
      <c r="I11" s="149"/>
      <c r="J11" s="149"/>
      <c r="K11" s="149"/>
      <c r="O11" s="126"/>
      <c r="P11" s="126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</row>
    <row r="12" spans="1:206" ht="15" customHeight="1">
      <c r="A12" s="129" t="s">
        <v>274</v>
      </c>
      <c r="B12" s="130" t="s">
        <v>275</v>
      </c>
      <c r="C12" s="131" t="s">
        <v>276</v>
      </c>
      <c r="D12" s="132" t="s">
        <v>277</v>
      </c>
      <c r="E12" s="133" t="s">
        <v>278</v>
      </c>
      <c r="F12" s="133" t="s">
        <v>279</v>
      </c>
      <c r="G12" s="133" t="s">
        <v>280</v>
      </c>
      <c r="H12" s="134" t="s">
        <v>281</v>
      </c>
      <c r="I12" s="149"/>
      <c r="J12" s="149"/>
      <c r="K12" s="149"/>
      <c r="O12" s="126"/>
      <c r="P12" s="126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</row>
    <row r="13" spans="1:206" ht="15" customHeight="1">
      <c r="A13" s="368" t="s">
        <v>282</v>
      </c>
      <c r="B13" s="370"/>
      <c r="C13" s="371"/>
      <c r="D13" s="135" t="s">
        <v>283</v>
      </c>
      <c r="E13" s="136" t="s">
        <v>284</v>
      </c>
      <c r="F13" s="136" t="s">
        <v>284</v>
      </c>
      <c r="G13" s="136" t="s">
        <v>285</v>
      </c>
      <c r="H13" s="138" t="s">
        <v>286</v>
      </c>
      <c r="I13" s="149"/>
      <c r="J13" s="149"/>
      <c r="K13" s="149"/>
      <c r="O13" s="126"/>
      <c r="P13" s="126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</row>
    <row r="14" spans="1:206" ht="24">
      <c r="A14" s="369"/>
      <c r="B14" s="372"/>
      <c r="C14" s="373"/>
      <c r="D14" s="139" t="s">
        <v>287</v>
      </c>
      <c r="E14" s="140" t="s">
        <v>288</v>
      </c>
      <c r="F14" s="140" t="s">
        <v>289</v>
      </c>
      <c r="G14" s="140" t="s">
        <v>761</v>
      </c>
      <c r="H14" s="289" t="s">
        <v>291</v>
      </c>
      <c r="I14" s="149"/>
      <c r="J14" s="149"/>
      <c r="K14" s="149"/>
      <c r="O14" s="126"/>
      <c r="P14" s="126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</row>
    <row r="15" spans="1:206" ht="15" customHeight="1">
      <c r="A15" s="365" t="s">
        <v>50</v>
      </c>
      <c r="B15" s="272" t="s">
        <v>292</v>
      </c>
      <c r="C15" s="185" t="s">
        <v>778</v>
      </c>
      <c r="D15" s="141">
        <v>46237</v>
      </c>
      <c r="E15" s="143">
        <f t="shared" ref="E15:E23" si="0">D15+2</f>
        <v>46239</v>
      </c>
      <c r="F15" s="143">
        <f t="shared" ref="F15:F23" si="1">D15+2</f>
        <v>46239</v>
      </c>
      <c r="G15" s="184">
        <f t="shared" ref="G15:G23" si="2">D15+7</f>
        <v>46244</v>
      </c>
      <c r="H15" s="142">
        <f t="shared" ref="H15:H23" si="3">D15+8</f>
        <v>46245</v>
      </c>
      <c r="I15" s="149"/>
      <c r="J15" s="149"/>
      <c r="K15" s="149"/>
      <c r="O15" s="126"/>
      <c r="P15" s="126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</row>
    <row r="16" spans="1:206" ht="15" customHeight="1">
      <c r="A16" s="365"/>
      <c r="B16" s="272" t="s">
        <v>293</v>
      </c>
      <c r="C16" s="185" t="s">
        <v>779</v>
      </c>
      <c r="D16" s="141">
        <f t="shared" ref="D16:D23" si="4">D15+7</f>
        <v>46244</v>
      </c>
      <c r="E16" s="143">
        <f t="shared" ref="E16:E22" si="5">D16+2</f>
        <v>46246</v>
      </c>
      <c r="F16" s="143">
        <f t="shared" si="1"/>
        <v>46246</v>
      </c>
      <c r="G16" s="302" t="s">
        <v>818</v>
      </c>
      <c r="H16" s="303" t="s">
        <v>818</v>
      </c>
      <c r="I16" s="149"/>
      <c r="J16" s="149"/>
      <c r="K16" s="149"/>
      <c r="O16" s="126"/>
      <c r="P16" s="126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</row>
    <row r="17" spans="1:206" ht="15" customHeight="1">
      <c r="A17" s="365"/>
      <c r="B17" s="272" t="s">
        <v>378</v>
      </c>
      <c r="C17" s="185" t="s">
        <v>752</v>
      </c>
      <c r="D17" s="141">
        <f t="shared" si="4"/>
        <v>46251</v>
      </c>
      <c r="E17" s="143">
        <f t="shared" ref="E17:E19" si="6">D17+2</f>
        <v>46253</v>
      </c>
      <c r="F17" s="143">
        <f t="shared" ref="F17:F19" si="7">D17+2</f>
        <v>46253</v>
      </c>
      <c r="G17" s="184">
        <f t="shared" ref="G17:G19" si="8">D17+7</f>
        <v>46258</v>
      </c>
      <c r="H17" s="142">
        <f t="shared" ref="H17:H19" si="9">D17+8</f>
        <v>46259</v>
      </c>
      <c r="I17" s="149"/>
      <c r="J17" s="149"/>
      <c r="K17" s="149"/>
      <c r="O17" s="126"/>
      <c r="P17" s="126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</row>
    <row r="18" spans="1:206" ht="15" customHeight="1">
      <c r="A18" s="365"/>
      <c r="B18" s="272" t="s">
        <v>292</v>
      </c>
      <c r="C18" s="185" t="s">
        <v>780</v>
      </c>
      <c r="D18" s="141">
        <f t="shared" si="4"/>
        <v>46258</v>
      </c>
      <c r="E18" s="143">
        <f t="shared" si="6"/>
        <v>46260</v>
      </c>
      <c r="F18" s="143">
        <f t="shared" si="7"/>
        <v>46260</v>
      </c>
      <c r="G18" s="184">
        <f t="shared" si="8"/>
        <v>46265</v>
      </c>
      <c r="H18" s="142">
        <f t="shared" si="9"/>
        <v>46266</v>
      </c>
      <c r="I18" s="149"/>
      <c r="J18" s="149"/>
      <c r="K18" s="149"/>
      <c r="O18" s="126"/>
      <c r="P18" s="126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  <c r="GP18" s="127"/>
      <c r="GQ18" s="127"/>
      <c r="GR18" s="127"/>
      <c r="GS18" s="127"/>
      <c r="GT18" s="127"/>
      <c r="GU18" s="127"/>
      <c r="GV18" s="127"/>
      <c r="GW18" s="127"/>
      <c r="GX18" s="127"/>
    </row>
    <row r="19" spans="1:206" ht="15" customHeight="1">
      <c r="A19" s="365"/>
      <c r="B19" s="272" t="s">
        <v>293</v>
      </c>
      <c r="C19" s="185" t="s">
        <v>781</v>
      </c>
      <c r="D19" s="141">
        <f t="shared" si="4"/>
        <v>46265</v>
      </c>
      <c r="E19" s="143">
        <f t="shared" si="6"/>
        <v>46267</v>
      </c>
      <c r="F19" s="143">
        <f t="shared" si="7"/>
        <v>46267</v>
      </c>
      <c r="G19" s="184">
        <f t="shared" si="8"/>
        <v>46272</v>
      </c>
      <c r="H19" s="142">
        <f t="shared" si="9"/>
        <v>46273</v>
      </c>
      <c r="I19" s="149"/>
      <c r="J19" s="149"/>
      <c r="K19" s="149"/>
      <c r="O19" s="126"/>
      <c r="P19" s="126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  <c r="FL19" s="127"/>
      <c r="FM19" s="127"/>
      <c r="FN19" s="127"/>
      <c r="FO19" s="127"/>
      <c r="FP19" s="127"/>
      <c r="FQ19" s="127"/>
      <c r="FR19" s="127"/>
      <c r="FS19" s="127"/>
      <c r="FT19" s="127"/>
      <c r="FU19" s="127"/>
      <c r="FV19" s="127"/>
      <c r="FW19" s="127"/>
      <c r="FX19" s="127"/>
      <c r="FY19" s="127"/>
      <c r="FZ19" s="127"/>
      <c r="GA19" s="127"/>
      <c r="GB19" s="127"/>
      <c r="GC19" s="127"/>
      <c r="GD19" s="127"/>
      <c r="GE19" s="127"/>
      <c r="GF19" s="127"/>
      <c r="GG19" s="127"/>
      <c r="GH19" s="127"/>
      <c r="GI19" s="127"/>
      <c r="GJ19" s="127"/>
      <c r="GK19" s="127"/>
      <c r="GL19" s="127"/>
      <c r="GM19" s="127"/>
      <c r="GN19" s="127"/>
      <c r="GO19" s="127"/>
      <c r="GP19" s="127"/>
      <c r="GQ19" s="127"/>
      <c r="GR19" s="127"/>
      <c r="GS19" s="127"/>
      <c r="GT19" s="127"/>
      <c r="GU19" s="127"/>
      <c r="GV19" s="127"/>
      <c r="GW19" s="127"/>
      <c r="GX19" s="127"/>
    </row>
    <row r="20" spans="1:206" ht="15" customHeight="1">
      <c r="A20" s="365"/>
      <c r="B20" s="272" t="s">
        <v>378</v>
      </c>
      <c r="C20" s="185" t="s">
        <v>762</v>
      </c>
      <c r="D20" s="141">
        <f t="shared" si="4"/>
        <v>46272</v>
      </c>
      <c r="E20" s="143">
        <f t="shared" si="5"/>
        <v>46274</v>
      </c>
      <c r="F20" s="143">
        <f t="shared" ref="F20:F22" si="10">D20+2</f>
        <v>46274</v>
      </c>
      <c r="G20" s="184">
        <f t="shared" ref="G20" si="11">D20+7</f>
        <v>46279</v>
      </c>
      <c r="H20" s="142">
        <f t="shared" ref="H20" si="12">D20+8</f>
        <v>46280</v>
      </c>
      <c r="I20" s="149"/>
      <c r="J20" s="149"/>
      <c r="K20" s="149"/>
      <c r="O20" s="126"/>
      <c r="P20" s="126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7"/>
      <c r="GK20" s="127"/>
      <c r="GL20" s="127"/>
      <c r="GM20" s="127"/>
      <c r="GN20" s="127"/>
      <c r="GO20" s="127"/>
      <c r="GP20" s="127"/>
      <c r="GQ20" s="127"/>
      <c r="GR20" s="127"/>
      <c r="GS20" s="127"/>
      <c r="GT20" s="127"/>
      <c r="GU20" s="127"/>
      <c r="GV20" s="127"/>
      <c r="GW20" s="127"/>
      <c r="GX20" s="127"/>
    </row>
    <row r="21" spans="1:206" ht="15" customHeight="1">
      <c r="A21" s="365"/>
      <c r="B21" s="272" t="s">
        <v>292</v>
      </c>
      <c r="C21" s="185" t="s">
        <v>829</v>
      </c>
      <c r="D21" s="141">
        <f t="shared" si="4"/>
        <v>46279</v>
      </c>
      <c r="E21" s="143">
        <f t="shared" si="5"/>
        <v>46281</v>
      </c>
      <c r="F21" s="143">
        <f t="shared" si="10"/>
        <v>46281</v>
      </c>
      <c r="G21" s="184">
        <f t="shared" ref="G21:G22" si="13">D21+7</f>
        <v>46286</v>
      </c>
      <c r="H21" s="142">
        <f t="shared" ref="H21:H22" si="14">D21+8</f>
        <v>46287</v>
      </c>
      <c r="I21" s="149"/>
      <c r="J21" s="149"/>
      <c r="K21" s="149"/>
      <c r="O21" s="126"/>
      <c r="P21" s="126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  <c r="FL21" s="127"/>
      <c r="FM21" s="127"/>
      <c r="FN21" s="127"/>
      <c r="FO21" s="127"/>
      <c r="FP21" s="127"/>
      <c r="FQ21" s="127"/>
      <c r="FR21" s="127"/>
      <c r="FS21" s="127"/>
      <c r="FT21" s="127"/>
      <c r="FU21" s="127"/>
      <c r="FV21" s="127"/>
      <c r="FW21" s="127"/>
      <c r="FX21" s="127"/>
      <c r="FY21" s="127"/>
      <c r="FZ21" s="127"/>
      <c r="GA21" s="127"/>
      <c r="GB21" s="127"/>
      <c r="GC21" s="127"/>
      <c r="GD21" s="127"/>
      <c r="GE21" s="127"/>
      <c r="GF21" s="127"/>
      <c r="GG21" s="127"/>
      <c r="GH21" s="127"/>
      <c r="GI21" s="127"/>
      <c r="GJ21" s="127"/>
      <c r="GK21" s="127"/>
      <c r="GL21" s="127"/>
      <c r="GM21" s="127"/>
      <c r="GN21" s="127"/>
      <c r="GO21" s="127"/>
      <c r="GP21" s="127"/>
      <c r="GQ21" s="127"/>
      <c r="GR21" s="127"/>
      <c r="GS21" s="127"/>
      <c r="GT21" s="127"/>
      <c r="GU21" s="127"/>
      <c r="GV21" s="127"/>
      <c r="GW21" s="127"/>
      <c r="GX21" s="127"/>
    </row>
    <row r="22" spans="1:206" ht="15" customHeight="1">
      <c r="A22" s="365"/>
      <c r="B22" s="272" t="s">
        <v>293</v>
      </c>
      <c r="C22" s="185" t="s">
        <v>830</v>
      </c>
      <c r="D22" s="141">
        <f t="shared" si="4"/>
        <v>46286</v>
      </c>
      <c r="E22" s="143">
        <f t="shared" si="5"/>
        <v>46288</v>
      </c>
      <c r="F22" s="143">
        <f t="shared" si="10"/>
        <v>46288</v>
      </c>
      <c r="G22" s="184">
        <f t="shared" si="13"/>
        <v>46293</v>
      </c>
      <c r="H22" s="142">
        <f t="shared" si="14"/>
        <v>46294</v>
      </c>
      <c r="I22" s="149"/>
      <c r="J22" s="149"/>
      <c r="K22" s="149"/>
      <c r="O22" s="126"/>
      <c r="P22" s="126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  <c r="EG22" s="127"/>
      <c r="EH22" s="127"/>
      <c r="EI22" s="127"/>
      <c r="EJ22" s="127"/>
      <c r="EK22" s="127"/>
      <c r="EL22" s="127"/>
      <c r="EM22" s="127"/>
      <c r="EN22" s="127"/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  <c r="FL22" s="127"/>
      <c r="FM22" s="127"/>
      <c r="FN22" s="127"/>
      <c r="FO22" s="127"/>
      <c r="FP22" s="127"/>
      <c r="FQ22" s="127"/>
      <c r="FR22" s="127"/>
      <c r="FS22" s="127"/>
      <c r="FT22" s="127"/>
      <c r="FU22" s="127"/>
      <c r="FV22" s="127"/>
      <c r="FW22" s="127"/>
      <c r="FX22" s="127"/>
      <c r="FY22" s="127"/>
      <c r="FZ22" s="127"/>
      <c r="GA22" s="127"/>
      <c r="GB22" s="127"/>
      <c r="GC22" s="127"/>
      <c r="GD22" s="127"/>
      <c r="GE22" s="127"/>
      <c r="GF22" s="127"/>
      <c r="GG22" s="127"/>
      <c r="GH22" s="127"/>
      <c r="GI22" s="127"/>
      <c r="GJ22" s="127"/>
      <c r="GK22" s="127"/>
      <c r="GL22" s="127"/>
      <c r="GM22" s="127"/>
      <c r="GN22" s="127"/>
      <c r="GO22" s="127"/>
      <c r="GP22" s="127"/>
      <c r="GQ22" s="127"/>
      <c r="GR22" s="127"/>
      <c r="GS22" s="127"/>
      <c r="GT22" s="127"/>
      <c r="GU22" s="127"/>
      <c r="GV22" s="127"/>
      <c r="GW22" s="127"/>
      <c r="GX22" s="127"/>
    </row>
    <row r="23" spans="1:206" ht="15" customHeight="1" thickBot="1">
      <c r="A23" s="366"/>
      <c r="B23" s="271" t="s">
        <v>378</v>
      </c>
      <c r="C23" s="147" t="s">
        <v>763</v>
      </c>
      <c r="D23" s="146">
        <f t="shared" si="4"/>
        <v>46293</v>
      </c>
      <c r="E23" s="148">
        <f t="shared" si="0"/>
        <v>46295</v>
      </c>
      <c r="F23" s="148">
        <f t="shared" si="1"/>
        <v>46295</v>
      </c>
      <c r="G23" s="148">
        <f t="shared" si="2"/>
        <v>46300</v>
      </c>
      <c r="H23" s="147">
        <f t="shared" si="3"/>
        <v>46301</v>
      </c>
      <c r="I23" s="149"/>
      <c r="J23" s="149"/>
      <c r="K23" s="149"/>
      <c r="O23" s="126"/>
      <c r="P23" s="126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/>
      <c r="EH23" s="127"/>
      <c r="EI23" s="127"/>
      <c r="EJ23" s="127"/>
      <c r="EK23" s="127"/>
      <c r="EL23" s="127"/>
      <c r="EM23" s="127"/>
      <c r="EN23" s="127"/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  <c r="FL23" s="127"/>
      <c r="FM23" s="127"/>
      <c r="FN23" s="127"/>
      <c r="FO23" s="127"/>
      <c r="FP23" s="127"/>
      <c r="FQ23" s="127"/>
      <c r="FR23" s="127"/>
      <c r="FS23" s="127"/>
      <c r="FT23" s="127"/>
      <c r="FU23" s="127"/>
      <c r="FV23" s="127"/>
      <c r="FW23" s="127"/>
      <c r="FX23" s="127"/>
      <c r="FY23" s="127"/>
      <c r="FZ23" s="127"/>
      <c r="GA23" s="127"/>
      <c r="GB23" s="127"/>
      <c r="GC23" s="127"/>
      <c r="GD23" s="127"/>
      <c r="GE23" s="127"/>
      <c r="GF23" s="127"/>
      <c r="GG23" s="127"/>
      <c r="GH23" s="127"/>
      <c r="GI23" s="127"/>
      <c r="GJ23" s="127"/>
      <c r="GK23" s="127"/>
      <c r="GL23" s="127"/>
      <c r="GM23" s="127"/>
      <c r="GN23" s="127"/>
      <c r="GO23" s="127"/>
      <c r="GP23" s="127"/>
      <c r="GQ23" s="127"/>
      <c r="GR23" s="127"/>
      <c r="GS23" s="127"/>
      <c r="GT23" s="127"/>
      <c r="GU23" s="127"/>
      <c r="GV23" s="127"/>
      <c r="GW23" s="127"/>
      <c r="GX23" s="127"/>
    </row>
    <row r="24" spans="1:206" ht="15" customHeight="1">
      <c r="F24" s="149"/>
      <c r="G24" s="149"/>
      <c r="H24" s="149"/>
      <c r="I24" s="149"/>
      <c r="J24" s="149"/>
      <c r="K24" s="149"/>
      <c r="O24" s="126"/>
      <c r="P24" s="126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/>
      <c r="EH24" s="127"/>
      <c r="EI24" s="127"/>
      <c r="EJ24" s="127"/>
      <c r="EK24" s="127"/>
      <c r="EL24" s="127"/>
      <c r="EM24" s="127"/>
      <c r="EN24" s="127"/>
      <c r="EO24" s="127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  <c r="FL24" s="127"/>
      <c r="FM24" s="127"/>
      <c r="FN24" s="127"/>
      <c r="FO24" s="127"/>
      <c r="FP24" s="127"/>
      <c r="FQ24" s="127"/>
      <c r="FR24" s="127"/>
      <c r="FS24" s="127"/>
      <c r="FT24" s="127"/>
      <c r="FU24" s="127"/>
      <c r="FV24" s="127"/>
      <c r="FW24" s="127"/>
      <c r="FX24" s="127"/>
      <c r="FY24" s="127"/>
      <c r="FZ24" s="127"/>
      <c r="GA24" s="127"/>
      <c r="GB24" s="127"/>
      <c r="GC24" s="127"/>
      <c r="GD24" s="127"/>
      <c r="GE24" s="127"/>
      <c r="GF24" s="127"/>
      <c r="GG24" s="127"/>
      <c r="GH24" s="127"/>
      <c r="GI24" s="127"/>
      <c r="GJ24" s="127"/>
      <c r="GK24" s="127"/>
      <c r="GL24" s="127"/>
      <c r="GM24" s="127"/>
      <c r="GN24" s="127"/>
      <c r="GO24" s="127"/>
      <c r="GP24" s="127"/>
      <c r="GQ24" s="127"/>
      <c r="GR24" s="127"/>
      <c r="GS24" s="127"/>
      <c r="GT24" s="127"/>
      <c r="GU24" s="127"/>
      <c r="GV24" s="127"/>
      <c r="GW24" s="127"/>
      <c r="GX24" s="127"/>
    </row>
    <row r="25" spans="1:206" ht="15" customHeight="1">
      <c r="F25" s="149"/>
      <c r="G25" s="149"/>
      <c r="H25" s="149"/>
      <c r="I25" s="149"/>
      <c r="J25" s="149"/>
      <c r="K25" s="149"/>
      <c r="O25" s="126"/>
      <c r="P25" s="126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  <c r="FL25" s="127"/>
      <c r="FM25" s="127"/>
      <c r="FN25" s="127"/>
      <c r="FO25" s="127"/>
      <c r="FP25" s="127"/>
      <c r="FQ25" s="127"/>
      <c r="FR25" s="127"/>
      <c r="FS25" s="127"/>
      <c r="FT25" s="127"/>
      <c r="FU25" s="127"/>
      <c r="FV25" s="127"/>
      <c r="FW25" s="127"/>
      <c r="FX25" s="127"/>
      <c r="FY25" s="127"/>
      <c r="FZ25" s="127"/>
      <c r="GA25" s="127"/>
      <c r="GB25" s="127"/>
      <c r="GC25" s="127"/>
      <c r="GD25" s="127"/>
      <c r="GE25" s="127"/>
      <c r="GF25" s="127"/>
      <c r="GG25" s="127"/>
      <c r="GH25" s="127"/>
      <c r="GI25" s="127"/>
      <c r="GJ25" s="127"/>
      <c r="GK25" s="127"/>
      <c r="GL25" s="127"/>
      <c r="GM25" s="127"/>
      <c r="GN25" s="127"/>
      <c r="GO25" s="127"/>
      <c r="GP25" s="127"/>
      <c r="GQ25" s="127"/>
      <c r="GR25" s="127"/>
      <c r="GS25" s="127"/>
      <c r="GT25" s="127"/>
      <c r="GU25" s="127"/>
      <c r="GV25" s="127"/>
      <c r="GW25" s="127"/>
      <c r="GX25" s="127"/>
    </row>
    <row r="26" spans="1:206" ht="15" customHeight="1" thickBot="1">
      <c r="A26" s="128" t="s">
        <v>305</v>
      </c>
      <c r="B26" s="128" t="s">
        <v>306</v>
      </c>
      <c r="G26" s="126"/>
      <c r="H26" s="149"/>
      <c r="O26" s="126"/>
      <c r="P26" s="126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  <c r="FQ26" s="127"/>
      <c r="FR26" s="127"/>
      <c r="FS26" s="127"/>
      <c r="FT26" s="127"/>
      <c r="FU26" s="127"/>
      <c r="FV26" s="127"/>
      <c r="FW26" s="127"/>
      <c r="FX26" s="127"/>
      <c r="FY26" s="127"/>
      <c r="FZ26" s="127"/>
      <c r="GA26" s="127"/>
      <c r="GB26" s="127"/>
      <c r="GC26" s="127"/>
      <c r="GD26" s="127"/>
      <c r="GE26" s="127"/>
      <c r="GF26" s="127"/>
      <c r="GG26" s="127"/>
      <c r="GH26" s="127"/>
      <c r="GI26" s="127"/>
      <c r="GJ26" s="127"/>
      <c r="GK26" s="127"/>
      <c r="GL26" s="127"/>
      <c r="GM26" s="127"/>
      <c r="GN26" s="127"/>
      <c r="GO26" s="127"/>
      <c r="GP26" s="127"/>
      <c r="GQ26" s="127"/>
      <c r="GR26" s="127"/>
      <c r="GS26" s="127"/>
      <c r="GT26" s="127"/>
      <c r="GU26" s="127"/>
      <c r="GV26" s="127"/>
      <c r="GW26" s="127"/>
      <c r="GX26" s="127"/>
    </row>
    <row r="27" spans="1:206" s="145" customFormat="1" ht="15" customHeight="1">
      <c r="A27" s="129" t="s">
        <v>274</v>
      </c>
      <c r="B27" s="130" t="s">
        <v>275</v>
      </c>
      <c r="C27" s="131" t="s">
        <v>276</v>
      </c>
      <c r="D27" s="132" t="s">
        <v>277</v>
      </c>
      <c r="E27" s="150" t="s">
        <v>307</v>
      </c>
      <c r="F27" s="150" t="s">
        <v>308</v>
      </c>
      <c r="G27" s="150" t="s">
        <v>309</v>
      </c>
      <c r="H27" s="152" t="s">
        <v>310</v>
      </c>
      <c r="I27" s="126"/>
      <c r="J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/>
      <c r="DB27" s="144"/>
      <c r="DC27" s="144"/>
      <c r="DD27" s="144"/>
      <c r="DE27" s="144"/>
      <c r="DF27" s="144"/>
      <c r="DG27" s="144"/>
      <c r="DH27" s="144"/>
      <c r="DI27" s="144"/>
      <c r="DJ27" s="144"/>
      <c r="DK27" s="144"/>
      <c r="DL27" s="144"/>
      <c r="DM27" s="144"/>
      <c r="DN27" s="144"/>
      <c r="DO27" s="144"/>
      <c r="DP27" s="144"/>
      <c r="DQ27" s="144"/>
      <c r="DR27" s="144"/>
      <c r="DS27" s="144"/>
      <c r="DT27" s="144"/>
      <c r="DU27" s="144"/>
      <c r="DV27" s="144"/>
      <c r="DW27" s="144"/>
      <c r="DX27" s="144"/>
      <c r="DY27" s="144"/>
      <c r="DZ27" s="144"/>
      <c r="EA27" s="144"/>
      <c r="EB27" s="144"/>
      <c r="EC27" s="144"/>
      <c r="ED27" s="144"/>
      <c r="EE27" s="144"/>
      <c r="EF27" s="144"/>
      <c r="EG27" s="144"/>
      <c r="EH27" s="144"/>
      <c r="EI27" s="144"/>
      <c r="EJ27" s="144"/>
      <c r="EK27" s="144"/>
      <c r="EL27" s="144"/>
      <c r="EM27" s="144"/>
      <c r="EN27" s="144"/>
      <c r="EO27" s="144"/>
      <c r="EP27" s="144"/>
      <c r="EQ27" s="144"/>
      <c r="ER27" s="144"/>
      <c r="ES27" s="144"/>
      <c r="ET27" s="144"/>
      <c r="EU27" s="144"/>
      <c r="EV27" s="144"/>
      <c r="EW27" s="144"/>
      <c r="EX27" s="144"/>
      <c r="EY27" s="144"/>
      <c r="EZ27" s="144"/>
      <c r="FA27" s="144"/>
      <c r="FB27" s="144"/>
      <c r="FC27" s="144"/>
      <c r="FD27" s="144"/>
      <c r="FE27" s="144"/>
      <c r="FF27" s="144"/>
      <c r="FG27" s="144"/>
      <c r="FH27" s="144"/>
      <c r="FI27" s="144"/>
      <c r="FJ27" s="144"/>
      <c r="FK27" s="144"/>
      <c r="FL27" s="144"/>
      <c r="FM27" s="144"/>
      <c r="FN27" s="144"/>
      <c r="FO27" s="144"/>
      <c r="FP27" s="144"/>
      <c r="FQ27" s="144"/>
      <c r="FR27" s="144"/>
      <c r="FS27" s="144"/>
      <c r="FT27" s="144"/>
      <c r="FU27" s="144"/>
      <c r="FV27" s="144"/>
      <c r="FW27" s="144"/>
      <c r="FX27" s="144"/>
      <c r="FY27" s="144"/>
      <c r="FZ27" s="144"/>
      <c r="GA27" s="144"/>
      <c r="GB27" s="144"/>
      <c r="GC27" s="144"/>
      <c r="GD27" s="144"/>
      <c r="GE27" s="144"/>
      <c r="GF27" s="144"/>
      <c r="GG27" s="144"/>
      <c r="GH27" s="144"/>
      <c r="GI27" s="144"/>
      <c r="GJ27" s="144"/>
      <c r="GK27" s="144"/>
      <c r="GL27" s="144"/>
      <c r="GM27" s="144"/>
      <c r="GN27" s="144"/>
      <c r="GO27" s="144"/>
      <c r="GP27" s="144"/>
      <c r="GQ27" s="144"/>
      <c r="GR27" s="144"/>
      <c r="GS27" s="144"/>
      <c r="GT27" s="144"/>
      <c r="GU27" s="144"/>
      <c r="GV27" s="144"/>
      <c r="GW27" s="144"/>
      <c r="GX27" s="144"/>
    </row>
    <row r="28" spans="1:206" s="145" customFormat="1" ht="15" customHeight="1">
      <c r="A28" s="368" t="s">
        <v>282</v>
      </c>
      <c r="B28" s="370"/>
      <c r="C28" s="371"/>
      <c r="D28" s="135" t="s">
        <v>283</v>
      </c>
      <c r="E28" s="137" t="s">
        <v>311</v>
      </c>
      <c r="F28" s="137" t="s">
        <v>300</v>
      </c>
      <c r="G28" s="137" t="s">
        <v>312</v>
      </c>
      <c r="H28" s="138" t="s">
        <v>286</v>
      </c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4"/>
      <c r="DD28" s="144"/>
      <c r="DE28" s="144"/>
      <c r="DF28" s="144"/>
      <c r="DG28" s="144"/>
      <c r="DH28" s="144"/>
      <c r="DI28" s="144"/>
      <c r="DJ28" s="144"/>
      <c r="DK28" s="144"/>
      <c r="DL28" s="144"/>
      <c r="DM28" s="144"/>
      <c r="DN28" s="144"/>
      <c r="DO28" s="144"/>
      <c r="DP28" s="144"/>
      <c r="DQ28" s="144"/>
      <c r="DR28" s="144"/>
      <c r="DS28" s="144"/>
      <c r="DT28" s="144"/>
      <c r="DU28" s="144"/>
      <c r="DV28" s="144"/>
      <c r="DW28" s="144"/>
      <c r="DX28" s="144"/>
      <c r="DY28" s="144"/>
      <c r="DZ28" s="144"/>
      <c r="EA28" s="144"/>
      <c r="EB28" s="144"/>
      <c r="EC28" s="144"/>
      <c r="ED28" s="144"/>
      <c r="EE28" s="144"/>
      <c r="EF28" s="144"/>
      <c r="EG28" s="144"/>
      <c r="EH28" s="144"/>
      <c r="EI28" s="144"/>
      <c r="EJ28" s="144"/>
      <c r="EK28" s="144"/>
      <c r="EL28" s="144"/>
      <c r="EM28" s="144"/>
      <c r="EN28" s="144"/>
      <c r="EO28" s="144"/>
      <c r="EP28" s="144"/>
      <c r="EQ28" s="144"/>
      <c r="ER28" s="144"/>
      <c r="ES28" s="144"/>
      <c r="ET28" s="144"/>
      <c r="EU28" s="144"/>
      <c r="EV28" s="144"/>
      <c r="EW28" s="144"/>
      <c r="EX28" s="144"/>
      <c r="EY28" s="144"/>
      <c r="EZ28" s="144"/>
      <c r="FA28" s="144"/>
      <c r="FB28" s="144"/>
      <c r="FC28" s="144"/>
      <c r="FD28" s="144"/>
      <c r="FE28" s="144"/>
      <c r="FF28" s="144"/>
      <c r="FG28" s="144"/>
      <c r="FH28" s="144"/>
      <c r="FI28" s="144"/>
      <c r="FJ28" s="144"/>
      <c r="FK28" s="144"/>
      <c r="FL28" s="144"/>
      <c r="FM28" s="144"/>
      <c r="FN28" s="144"/>
      <c r="FO28" s="144"/>
      <c r="FP28" s="144"/>
      <c r="FQ28" s="144"/>
      <c r="FR28" s="144"/>
      <c r="FS28" s="144"/>
      <c r="FT28" s="144"/>
      <c r="FU28" s="144"/>
      <c r="FV28" s="144"/>
      <c r="FW28" s="144"/>
      <c r="FX28" s="144"/>
      <c r="FY28" s="144"/>
      <c r="FZ28" s="144"/>
      <c r="GA28" s="144"/>
      <c r="GB28" s="144"/>
      <c r="GC28" s="144"/>
      <c r="GD28" s="144"/>
      <c r="GE28" s="144"/>
      <c r="GF28" s="144"/>
      <c r="GG28" s="144"/>
      <c r="GH28" s="144"/>
      <c r="GI28" s="144"/>
      <c r="GJ28" s="144"/>
      <c r="GK28" s="144"/>
      <c r="GL28" s="144"/>
      <c r="GM28" s="144"/>
      <c r="GN28" s="144"/>
      <c r="GO28" s="144"/>
      <c r="GP28" s="144"/>
      <c r="GQ28" s="144"/>
      <c r="GR28" s="144"/>
      <c r="GS28" s="144"/>
      <c r="GT28" s="144"/>
      <c r="GU28" s="144"/>
      <c r="GV28" s="144"/>
      <c r="GW28" s="144"/>
      <c r="GX28" s="144"/>
    </row>
    <row r="29" spans="1:206" s="145" customFormat="1" ht="36" customHeight="1">
      <c r="A29" s="369"/>
      <c r="B29" s="372"/>
      <c r="C29" s="373"/>
      <c r="D29" s="139" t="s">
        <v>63</v>
      </c>
      <c r="E29" s="153" t="s">
        <v>313</v>
      </c>
      <c r="F29" s="151" t="s">
        <v>314</v>
      </c>
      <c r="G29" s="151" t="s">
        <v>769</v>
      </c>
      <c r="H29" s="154" t="s">
        <v>315</v>
      </c>
      <c r="I29" s="300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4"/>
      <c r="ER29" s="144"/>
      <c r="ES29" s="144"/>
      <c r="ET29" s="144"/>
      <c r="EU29" s="144"/>
      <c r="EV29" s="144"/>
      <c r="EW29" s="144"/>
      <c r="EX29" s="144"/>
      <c r="EY29" s="144"/>
      <c r="EZ29" s="144"/>
      <c r="FA29" s="144"/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  <c r="FL29" s="144"/>
      <c r="FM29" s="144"/>
      <c r="FN29" s="144"/>
      <c r="FO29" s="144"/>
      <c r="FP29" s="144"/>
      <c r="FQ29" s="144"/>
      <c r="FR29" s="144"/>
      <c r="FS29" s="144"/>
      <c r="FT29" s="144"/>
      <c r="FU29" s="144"/>
      <c r="FV29" s="144"/>
      <c r="FW29" s="144"/>
      <c r="FX29" s="144"/>
      <c r="FY29" s="144"/>
      <c r="FZ29" s="144"/>
      <c r="GA29" s="144"/>
      <c r="GB29" s="144"/>
      <c r="GC29" s="144"/>
      <c r="GD29" s="144"/>
      <c r="GE29" s="144"/>
      <c r="GF29" s="144"/>
      <c r="GG29" s="144"/>
      <c r="GH29" s="144"/>
      <c r="GI29" s="144"/>
      <c r="GJ29" s="144"/>
      <c r="GK29" s="144"/>
      <c r="GL29" s="144"/>
      <c r="GM29" s="144"/>
      <c r="GN29" s="144"/>
      <c r="GO29" s="144"/>
      <c r="GP29" s="144"/>
      <c r="GQ29" s="144"/>
      <c r="GR29" s="144"/>
      <c r="GS29" s="144"/>
      <c r="GT29" s="144"/>
      <c r="GU29" s="144"/>
      <c r="GV29" s="144"/>
      <c r="GW29" s="144"/>
      <c r="GX29" s="144"/>
    </row>
    <row r="30" spans="1:206" s="145" customFormat="1" ht="15" customHeight="1">
      <c r="A30" s="364" t="s">
        <v>61</v>
      </c>
      <c r="B30" s="141" t="s">
        <v>730</v>
      </c>
      <c r="C30" s="185" t="s">
        <v>763</v>
      </c>
      <c r="D30" s="141">
        <v>46238</v>
      </c>
      <c r="E30" s="143">
        <f t="shared" ref="E30:E34" si="15">D30+1</f>
        <v>46239</v>
      </c>
      <c r="F30" s="143">
        <f t="shared" ref="F30:F34" si="16">D30+3</f>
        <v>46241</v>
      </c>
      <c r="G30" s="143">
        <f t="shared" ref="G30:G38" si="17">D30+6</f>
        <v>46244</v>
      </c>
      <c r="H30" s="142">
        <f t="shared" ref="H30:H37" si="18">D30+8</f>
        <v>46246</v>
      </c>
      <c r="I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44"/>
      <c r="FA30" s="144"/>
      <c r="FB30" s="144"/>
      <c r="FC30" s="144"/>
      <c r="FD30" s="144"/>
      <c r="FE30" s="144"/>
      <c r="FF30" s="144"/>
      <c r="FG30" s="144"/>
      <c r="FH30" s="144"/>
      <c r="FI30" s="144"/>
      <c r="FJ30" s="144"/>
      <c r="FK30" s="144"/>
      <c r="FL30" s="144"/>
      <c r="FM30" s="144"/>
      <c r="FN30" s="144"/>
      <c r="FO30" s="144"/>
      <c r="FP30" s="144"/>
      <c r="FQ30" s="144"/>
      <c r="FR30" s="144"/>
      <c r="FS30" s="144"/>
      <c r="FT30" s="144"/>
      <c r="FU30" s="144"/>
      <c r="FV30" s="144"/>
      <c r="FW30" s="144"/>
      <c r="FX30" s="144"/>
      <c r="FY30" s="144"/>
      <c r="FZ30" s="144"/>
      <c r="GA30" s="144"/>
      <c r="GB30" s="144"/>
      <c r="GC30" s="144"/>
      <c r="GD30" s="144"/>
      <c r="GE30" s="144"/>
      <c r="GF30" s="144"/>
      <c r="GG30" s="144"/>
      <c r="GH30" s="144"/>
      <c r="GI30" s="144"/>
      <c r="GJ30" s="144"/>
      <c r="GK30" s="144"/>
      <c r="GL30" s="144"/>
      <c r="GM30" s="144"/>
      <c r="GN30" s="144"/>
      <c r="GO30" s="144"/>
      <c r="GP30" s="144"/>
      <c r="GQ30" s="144"/>
      <c r="GR30" s="144"/>
      <c r="GS30" s="144"/>
      <c r="GT30" s="144"/>
      <c r="GU30" s="144"/>
      <c r="GV30" s="144"/>
      <c r="GW30" s="144"/>
      <c r="GX30" s="144"/>
    </row>
    <row r="31" spans="1:206" s="145" customFormat="1" ht="15" customHeight="1">
      <c r="A31" s="365"/>
      <c r="B31" s="141" t="s">
        <v>317</v>
      </c>
      <c r="C31" s="185" t="s">
        <v>827</v>
      </c>
      <c r="D31" s="143">
        <f t="shared" ref="D31" si="19">D30+7</f>
        <v>46245</v>
      </c>
      <c r="E31" s="143">
        <f t="shared" si="15"/>
        <v>46246</v>
      </c>
      <c r="F31" s="143">
        <f t="shared" si="16"/>
        <v>46248</v>
      </c>
      <c r="G31" s="143">
        <f t="shared" ref="G31:G34" si="20">D31+6</f>
        <v>46251</v>
      </c>
      <c r="H31" s="142">
        <f t="shared" ref="H31:H34" si="21">D31+8</f>
        <v>46253</v>
      </c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/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/>
      <c r="EH31" s="144"/>
      <c r="EI31" s="144"/>
      <c r="EJ31" s="144"/>
      <c r="EK31" s="144"/>
      <c r="EL31" s="144"/>
      <c r="EM31" s="144"/>
      <c r="EN31" s="144"/>
      <c r="EO31" s="144"/>
      <c r="EP31" s="144"/>
      <c r="EQ31" s="144"/>
      <c r="ER31" s="144"/>
      <c r="ES31" s="144"/>
      <c r="ET31" s="144"/>
      <c r="EU31" s="144"/>
      <c r="EV31" s="144"/>
      <c r="EW31" s="144"/>
      <c r="EX31" s="144"/>
      <c r="EY31" s="144"/>
      <c r="EZ31" s="144"/>
      <c r="FA31" s="144"/>
      <c r="FB31" s="144"/>
      <c r="FC31" s="144"/>
      <c r="FD31" s="144"/>
      <c r="FE31" s="144"/>
      <c r="FF31" s="144"/>
      <c r="FG31" s="144"/>
      <c r="FH31" s="144"/>
      <c r="FI31" s="144"/>
      <c r="FJ31" s="144"/>
      <c r="FK31" s="144"/>
      <c r="FL31" s="144"/>
      <c r="FM31" s="144"/>
      <c r="FN31" s="144"/>
      <c r="FO31" s="144"/>
      <c r="FP31" s="144"/>
      <c r="FQ31" s="144"/>
      <c r="FR31" s="144"/>
      <c r="FS31" s="144"/>
      <c r="FT31" s="144"/>
      <c r="FU31" s="144"/>
      <c r="FV31" s="144"/>
      <c r="FW31" s="144"/>
      <c r="FX31" s="144"/>
      <c r="FY31" s="144"/>
      <c r="FZ31" s="144"/>
      <c r="GA31" s="144"/>
      <c r="GB31" s="144"/>
      <c r="GC31" s="144"/>
      <c r="GD31" s="144"/>
      <c r="GE31" s="144"/>
      <c r="GF31" s="144"/>
      <c r="GG31" s="144"/>
      <c r="GH31" s="144"/>
      <c r="GI31" s="144"/>
      <c r="GJ31" s="144"/>
      <c r="GK31" s="144"/>
      <c r="GL31" s="144"/>
      <c r="GM31" s="144"/>
      <c r="GN31" s="144"/>
      <c r="GO31" s="144"/>
      <c r="GP31" s="144"/>
      <c r="GQ31" s="144"/>
      <c r="GR31" s="144"/>
      <c r="GS31" s="144"/>
      <c r="GT31" s="144"/>
      <c r="GU31" s="144"/>
      <c r="GV31" s="144"/>
      <c r="GW31" s="144"/>
      <c r="GX31" s="144"/>
    </row>
    <row r="32" spans="1:206" s="145" customFormat="1" ht="15" customHeight="1">
      <c r="A32" s="365"/>
      <c r="B32" s="141" t="s">
        <v>730</v>
      </c>
      <c r="C32" s="185" t="s">
        <v>782</v>
      </c>
      <c r="D32" s="143">
        <f t="shared" ref="D32:D38" si="22">D31+7</f>
        <v>46252</v>
      </c>
      <c r="E32" s="143">
        <f t="shared" si="15"/>
        <v>46253</v>
      </c>
      <c r="F32" s="143">
        <f t="shared" si="16"/>
        <v>46255</v>
      </c>
      <c r="G32" s="143">
        <f t="shared" si="20"/>
        <v>46258</v>
      </c>
      <c r="H32" s="142">
        <f t="shared" si="21"/>
        <v>46260</v>
      </c>
      <c r="I32" s="300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4"/>
      <c r="DU32" s="144"/>
      <c r="DV32" s="144"/>
      <c r="DW32" s="144"/>
      <c r="DX32" s="144"/>
      <c r="DY32" s="144"/>
      <c r="DZ32" s="144"/>
      <c r="EA32" s="144"/>
      <c r="EB32" s="144"/>
      <c r="EC32" s="144"/>
      <c r="ED32" s="144"/>
      <c r="EE32" s="144"/>
      <c r="EF32" s="144"/>
      <c r="EG32" s="144"/>
      <c r="EH32" s="144"/>
      <c r="EI32" s="144"/>
      <c r="EJ32" s="144"/>
      <c r="EK32" s="144"/>
      <c r="EL32" s="144"/>
      <c r="EM32" s="144"/>
      <c r="EN32" s="144"/>
      <c r="EO32" s="144"/>
      <c r="EP32" s="144"/>
      <c r="EQ32" s="144"/>
      <c r="ER32" s="144"/>
      <c r="ES32" s="144"/>
      <c r="ET32" s="144"/>
      <c r="EU32" s="144"/>
      <c r="EV32" s="144"/>
      <c r="EW32" s="144"/>
      <c r="EX32" s="144"/>
      <c r="EY32" s="144"/>
      <c r="EZ32" s="144"/>
      <c r="FA32" s="144"/>
      <c r="FB32" s="144"/>
      <c r="FC32" s="144"/>
      <c r="FD32" s="144"/>
      <c r="FE32" s="144"/>
      <c r="FF32" s="144"/>
      <c r="FG32" s="144"/>
      <c r="FH32" s="144"/>
      <c r="FI32" s="144"/>
      <c r="FJ32" s="144"/>
      <c r="FK32" s="144"/>
      <c r="FL32" s="144"/>
      <c r="FM32" s="144"/>
      <c r="FN32" s="144"/>
      <c r="FO32" s="144"/>
      <c r="FP32" s="144"/>
      <c r="FQ32" s="144"/>
      <c r="FR32" s="144"/>
      <c r="FS32" s="144"/>
      <c r="FT32" s="144"/>
      <c r="FU32" s="144"/>
      <c r="FV32" s="144"/>
      <c r="FW32" s="144"/>
      <c r="FX32" s="144"/>
      <c r="FY32" s="144"/>
      <c r="FZ32" s="144"/>
      <c r="GA32" s="144"/>
      <c r="GB32" s="144"/>
      <c r="GC32" s="144"/>
      <c r="GD32" s="144"/>
      <c r="GE32" s="144"/>
      <c r="GF32" s="144"/>
      <c r="GG32" s="144"/>
      <c r="GH32" s="144"/>
      <c r="GI32" s="144"/>
      <c r="GJ32" s="144"/>
      <c r="GK32" s="144"/>
      <c r="GL32" s="144"/>
      <c r="GM32" s="144"/>
      <c r="GN32" s="144"/>
      <c r="GO32" s="144"/>
      <c r="GP32" s="144"/>
      <c r="GQ32" s="144"/>
      <c r="GR32" s="144"/>
      <c r="GS32" s="144"/>
      <c r="GT32" s="144"/>
      <c r="GU32" s="144"/>
      <c r="GV32" s="144"/>
      <c r="GW32" s="144"/>
      <c r="GX32" s="144"/>
    </row>
    <row r="33" spans="1:206" s="145" customFormat="1" ht="15" customHeight="1">
      <c r="A33" s="365"/>
      <c r="B33" s="141" t="s">
        <v>317</v>
      </c>
      <c r="C33" s="185" t="s">
        <v>828</v>
      </c>
      <c r="D33" s="143">
        <f t="shared" si="22"/>
        <v>46259</v>
      </c>
      <c r="E33" s="143">
        <f t="shared" si="15"/>
        <v>46260</v>
      </c>
      <c r="F33" s="143">
        <f t="shared" si="16"/>
        <v>46262</v>
      </c>
      <c r="G33" s="143">
        <f t="shared" si="20"/>
        <v>46265</v>
      </c>
      <c r="H33" s="142">
        <f t="shared" si="21"/>
        <v>46267</v>
      </c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44"/>
      <c r="EL33" s="144"/>
      <c r="EM33" s="144"/>
      <c r="EN33" s="144"/>
      <c r="EO33" s="144"/>
      <c r="EP33" s="144"/>
      <c r="EQ33" s="144"/>
      <c r="ER33" s="144"/>
      <c r="ES33" s="144"/>
      <c r="ET33" s="144"/>
      <c r="EU33" s="144"/>
      <c r="EV33" s="144"/>
      <c r="EW33" s="144"/>
      <c r="EX33" s="144"/>
      <c r="EY33" s="144"/>
      <c r="EZ33" s="144"/>
      <c r="FA33" s="144"/>
      <c r="FB33" s="144"/>
      <c r="FC33" s="144"/>
      <c r="FD33" s="144"/>
      <c r="FE33" s="144"/>
      <c r="FF33" s="144"/>
      <c r="FG33" s="144"/>
      <c r="FH33" s="144"/>
      <c r="FI33" s="144"/>
      <c r="FJ33" s="144"/>
      <c r="FK33" s="144"/>
      <c r="FL33" s="144"/>
      <c r="FM33" s="144"/>
      <c r="FN33" s="144"/>
      <c r="FO33" s="144"/>
      <c r="FP33" s="144"/>
      <c r="FQ33" s="144"/>
      <c r="FR33" s="144"/>
      <c r="FS33" s="144"/>
      <c r="FT33" s="144"/>
      <c r="FU33" s="144"/>
      <c r="FV33" s="144"/>
      <c r="FW33" s="144"/>
      <c r="FX33" s="144"/>
      <c r="FY33" s="144"/>
      <c r="FZ33" s="144"/>
      <c r="GA33" s="144"/>
      <c r="GB33" s="144"/>
      <c r="GC33" s="144"/>
      <c r="GD33" s="144"/>
      <c r="GE33" s="144"/>
      <c r="GF33" s="144"/>
      <c r="GG33" s="144"/>
      <c r="GH33" s="144"/>
      <c r="GI33" s="144"/>
      <c r="GJ33" s="144"/>
      <c r="GK33" s="144"/>
      <c r="GL33" s="144"/>
      <c r="GM33" s="144"/>
      <c r="GN33" s="144"/>
      <c r="GO33" s="144"/>
      <c r="GP33" s="144"/>
      <c r="GQ33" s="144"/>
      <c r="GR33" s="144"/>
      <c r="GS33" s="144"/>
      <c r="GT33" s="144"/>
      <c r="GU33" s="144"/>
      <c r="GV33" s="144"/>
      <c r="GW33" s="144"/>
      <c r="GX33" s="144"/>
    </row>
    <row r="34" spans="1:206" s="145" customFormat="1" ht="15" customHeight="1">
      <c r="A34" s="365"/>
      <c r="B34" s="141" t="s">
        <v>730</v>
      </c>
      <c r="C34" s="185" t="s">
        <v>783</v>
      </c>
      <c r="D34" s="143">
        <f t="shared" si="22"/>
        <v>46266</v>
      </c>
      <c r="E34" s="143">
        <f t="shared" si="15"/>
        <v>46267</v>
      </c>
      <c r="F34" s="143">
        <f t="shared" si="16"/>
        <v>46269</v>
      </c>
      <c r="G34" s="143">
        <f t="shared" si="20"/>
        <v>46272</v>
      </c>
      <c r="H34" s="142">
        <f t="shared" si="21"/>
        <v>46274</v>
      </c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4"/>
      <c r="CL34" s="144"/>
      <c r="CM34" s="144"/>
      <c r="CN34" s="144"/>
      <c r="CO34" s="144"/>
      <c r="CP34" s="144"/>
      <c r="CQ34" s="144"/>
      <c r="CR34" s="144"/>
      <c r="CS34" s="144"/>
      <c r="CT34" s="144"/>
      <c r="CU34" s="144"/>
      <c r="CV34" s="144"/>
      <c r="CW34" s="144"/>
      <c r="CX34" s="144"/>
      <c r="CY34" s="144"/>
      <c r="CZ34" s="144"/>
      <c r="DA34" s="144"/>
      <c r="DB34" s="144"/>
      <c r="DC34" s="144"/>
      <c r="DD34" s="144"/>
      <c r="DE34" s="144"/>
      <c r="DF34" s="144"/>
      <c r="DG34" s="144"/>
      <c r="DH34" s="144"/>
      <c r="DI34" s="144"/>
      <c r="DJ34" s="144"/>
      <c r="DK34" s="144"/>
      <c r="DL34" s="144"/>
      <c r="DM34" s="144"/>
      <c r="DN34" s="144"/>
      <c r="DO34" s="144"/>
      <c r="DP34" s="144"/>
      <c r="DQ34" s="144"/>
      <c r="DR34" s="144"/>
      <c r="DS34" s="144"/>
      <c r="DT34" s="144"/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4"/>
      <c r="EG34" s="144"/>
      <c r="EH34" s="144"/>
      <c r="EI34" s="144"/>
      <c r="EJ34" s="144"/>
      <c r="EK34" s="144"/>
      <c r="EL34" s="144"/>
      <c r="EM34" s="144"/>
      <c r="EN34" s="144"/>
      <c r="EO34" s="144"/>
      <c r="EP34" s="144"/>
      <c r="EQ34" s="144"/>
      <c r="ER34" s="144"/>
      <c r="ES34" s="144"/>
      <c r="ET34" s="144"/>
      <c r="EU34" s="144"/>
      <c r="EV34" s="144"/>
      <c r="EW34" s="144"/>
      <c r="EX34" s="144"/>
      <c r="EY34" s="144"/>
      <c r="EZ34" s="144"/>
      <c r="FA34" s="144"/>
      <c r="FB34" s="144"/>
      <c r="FC34" s="144"/>
      <c r="FD34" s="144"/>
      <c r="FE34" s="144"/>
      <c r="FF34" s="144"/>
      <c r="FG34" s="144"/>
      <c r="FH34" s="144"/>
      <c r="FI34" s="144"/>
      <c r="FJ34" s="144"/>
      <c r="FK34" s="144"/>
      <c r="FL34" s="144"/>
      <c r="FM34" s="144"/>
      <c r="FN34" s="144"/>
      <c r="FO34" s="144"/>
      <c r="FP34" s="144"/>
      <c r="FQ34" s="144"/>
      <c r="FR34" s="144"/>
      <c r="FS34" s="144"/>
      <c r="FT34" s="144"/>
      <c r="FU34" s="144"/>
      <c r="FV34" s="144"/>
      <c r="FW34" s="144"/>
      <c r="FX34" s="144"/>
      <c r="FY34" s="144"/>
      <c r="FZ34" s="144"/>
      <c r="GA34" s="144"/>
      <c r="GB34" s="144"/>
      <c r="GC34" s="144"/>
      <c r="GD34" s="144"/>
      <c r="GE34" s="144"/>
      <c r="GF34" s="144"/>
      <c r="GG34" s="144"/>
      <c r="GH34" s="144"/>
      <c r="GI34" s="144"/>
      <c r="GJ34" s="144"/>
      <c r="GK34" s="144"/>
      <c r="GL34" s="144"/>
      <c r="GM34" s="144"/>
      <c r="GN34" s="144"/>
      <c r="GO34" s="144"/>
      <c r="GP34" s="144"/>
      <c r="GQ34" s="144"/>
      <c r="GR34" s="144"/>
      <c r="GS34" s="144"/>
      <c r="GT34" s="144"/>
      <c r="GU34" s="144"/>
      <c r="GV34" s="144"/>
      <c r="GW34" s="144"/>
      <c r="GX34" s="144"/>
    </row>
    <row r="35" spans="1:206" s="145" customFormat="1" ht="15" customHeight="1">
      <c r="A35" s="365"/>
      <c r="B35" s="141" t="s">
        <v>317</v>
      </c>
      <c r="C35" s="185" t="s">
        <v>831</v>
      </c>
      <c r="D35" s="143">
        <f t="shared" si="22"/>
        <v>46273</v>
      </c>
      <c r="E35" s="143">
        <f t="shared" ref="E35:E37" si="23">D35+1</f>
        <v>46274</v>
      </c>
      <c r="F35" s="143">
        <f t="shared" ref="F35:F37" si="24">D35+3</f>
        <v>46276</v>
      </c>
      <c r="G35" s="143">
        <f t="shared" si="17"/>
        <v>46279</v>
      </c>
      <c r="H35" s="142">
        <f t="shared" si="18"/>
        <v>46281</v>
      </c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144"/>
      <c r="DV35" s="144"/>
      <c r="DW35" s="144"/>
      <c r="DX35" s="144"/>
      <c r="DY35" s="144"/>
      <c r="DZ35" s="144"/>
      <c r="EA35" s="144"/>
      <c r="EB35" s="144"/>
      <c r="EC35" s="144"/>
      <c r="ED35" s="144"/>
      <c r="EE35" s="144"/>
      <c r="EF35" s="144"/>
      <c r="EG35" s="144"/>
      <c r="EH35" s="144"/>
      <c r="EI35" s="144"/>
      <c r="EJ35" s="144"/>
      <c r="EK35" s="144"/>
      <c r="EL35" s="144"/>
      <c r="EM35" s="144"/>
      <c r="EN35" s="144"/>
      <c r="EO35" s="144"/>
      <c r="EP35" s="144"/>
      <c r="EQ35" s="144"/>
      <c r="ER35" s="144"/>
      <c r="ES35" s="144"/>
      <c r="ET35" s="144"/>
      <c r="EU35" s="144"/>
      <c r="EV35" s="144"/>
      <c r="EW35" s="144"/>
      <c r="EX35" s="144"/>
      <c r="EY35" s="144"/>
      <c r="EZ35" s="144"/>
      <c r="FA35" s="144"/>
      <c r="FB35" s="144"/>
      <c r="FC35" s="144"/>
      <c r="FD35" s="144"/>
      <c r="FE35" s="144"/>
      <c r="FF35" s="144"/>
      <c r="FG35" s="144"/>
      <c r="FH35" s="144"/>
      <c r="FI35" s="144"/>
      <c r="FJ35" s="144"/>
      <c r="FK35" s="144"/>
      <c r="FL35" s="144"/>
      <c r="FM35" s="144"/>
      <c r="FN35" s="144"/>
      <c r="FO35" s="144"/>
      <c r="FP35" s="144"/>
      <c r="FQ35" s="144"/>
      <c r="FR35" s="144"/>
      <c r="FS35" s="144"/>
      <c r="FT35" s="144"/>
      <c r="FU35" s="144"/>
      <c r="FV35" s="144"/>
      <c r="FW35" s="144"/>
      <c r="FX35" s="144"/>
      <c r="FY35" s="144"/>
      <c r="FZ35" s="144"/>
      <c r="GA35" s="144"/>
      <c r="GB35" s="144"/>
      <c r="GC35" s="144"/>
      <c r="GD35" s="144"/>
      <c r="GE35" s="144"/>
      <c r="GF35" s="144"/>
      <c r="GG35" s="144"/>
      <c r="GH35" s="144"/>
      <c r="GI35" s="144"/>
      <c r="GJ35" s="144"/>
      <c r="GK35" s="144"/>
      <c r="GL35" s="144"/>
      <c r="GM35" s="144"/>
      <c r="GN35" s="144"/>
      <c r="GO35" s="144"/>
      <c r="GP35" s="144"/>
      <c r="GQ35" s="144"/>
      <c r="GR35" s="144"/>
      <c r="GS35" s="144"/>
      <c r="GT35" s="144"/>
      <c r="GU35" s="144"/>
      <c r="GV35" s="144"/>
      <c r="GW35" s="144"/>
      <c r="GX35" s="144"/>
    </row>
    <row r="36" spans="1:206" s="145" customFormat="1" ht="15" customHeight="1">
      <c r="A36" s="365"/>
      <c r="B36" s="141" t="s">
        <v>730</v>
      </c>
      <c r="C36" s="185" t="s">
        <v>833</v>
      </c>
      <c r="D36" s="143">
        <f t="shared" si="22"/>
        <v>46280</v>
      </c>
      <c r="E36" s="143">
        <f t="shared" si="23"/>
        <v>46281</v>
      </c>
      <c r="F36" s="143">
        <f t="shared" si="24"/>
        <v>46283</v>
      </c>
      <c r="G36" s="143">
        <f t="shared" si="17"/>
        <v>46286</v>
      </c>
      <c r="H36" s="142">
        <f t="shared" si="18"/>
        <v>46288</v>
      </c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/>
      <c r="EH36" s="144"/>
      <c r="EI36" s="144"/>
      <c r="EJ36" s="144"/>
      <c r="EK36" s="144"/>
      <c r="EL36" s="144"/>
      <c r="EM36" s="144"/>
      <c r="EN36" s="144"/>
      <c r="EO36" s="144"/>
      <c r="EP36" s="144"/>
      <c r="EQ36" s="144"/>
      <c r="ER36" s="144"/>
      <c r="ES36" s="144"/>
      <c r="ET36" s="144"/>
      <c r="EU36" s="144"/>
      <c r="EV36" s="144"/>
      <c r="EW36" s="144"/>
      <c r="EX36" s="144"/>
      <c r="EY36" s="144"/>
      <c r="EZ36" s="144"/>
      <c r="FA36" s="144"/>
      <c r="FB36" s="144"/>
      <c r="FC36" s="144"/>
      <c r="FD36" s="144"/>
      <c r="FE36" s="144"/>
      <c r="FF36" s="144"/>
      <c r="FG36" s="144"/>
      <c r="FH36" s="144"/>
      <c r="FI36" s="144"/>
      <c r="FJ36" s="144"/>
      <c r="FK36" s="144"/>
      <c r="FL36" s="144"/>
      <c r="FM36" s="144"/>
      <c r="FN36" s="144"/>
      <c r="FO36" s="144"/>
      <c r="FP36" s="144"/>
      <c r="FQ36" s="144"/>
      <c r="FR36" s="144"/>
      <c r="FS36" s="144"/>
      <c r="FT36" s="144"/>
      <c r="FU36" s="144"/>
      <c r="FV36" s="144"/>
      <c r="FW36" s="144"/>
      <c r="FX36" s="144"/>
      <c r="FY36" s="144"/>
      <c r="FZ36" s="144"/>
      <c r="GA36" s="144"/>
      <c r="GB36" s="144"/>
      <c r="GC36" s="144"/>
      <c r="GD36" s="144"/>
      <c r="GE36" s="144"/>
      <c r="GF36" s="144"/>
      <c r="GG36" s="144"/>
      <c r="GH36" s="144"/>
      <c r="GI36" s="144"/>
      <c r="GJ36" s="144"/>
      <c r="GK36" s="144"/>
      <c r="GL36" s="144"/>
      <c r="GM36" s="144"/>
      <c r="GN36" s="144"/>
      <c r="GO36" s="144"/>
      <c r="GP36" s="144"/>
      <c r="GQ36" s="144"/>
      <c r="GR36" s="144"/>
      <c r="GS36" s="144"/>
      <c r="GT36" s="144"/>
      <c r="GU36" s="144"/>
      <c r="GV36" s="144"/>
      <c r="GW36" s="144"/>
      <c r="GX36" s="144"/>
    </row>
    <row r="37" spans="1:206" s="145" customFormat="1" ht="15" customHeight="1">
      <c r="A37" s="365"/>
      <c r="B37" s="141" t="s">
        <v>317</v>
      </c>
      <c r="C37" s="185" t="s">
        <v>832</v>
      </c>
      <c r="D37" s="143">
        <f t="shared" si="22"/>
        <v>46287</v>
      </c>
      <c r="E37" s="143">
        <f t="shared" si="23"/>
        <v>46288</v>
      </c>
      <c r="F37" s="143">
        <f t="shared" si="24"/>
        <v>46290</v>
      </c>
      <c r="G37" s="143">
        <f t="shared" si="17"/>
        <v>46293</v>
      </c>
      <c r="H37" s="142">
        <f t="shared" si="18"/>
        <v>46295</v>
      </c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/>
      <c r="DB37" s="144"/>
      <c r="DC37" s="144"/>
      <c r="DD37" s="144"/>
      <c r="DE37" s="144"/>
      <c r="DF37" s="144"/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/>
      <c r="DR37" s="144"/>
      <c r="DS37" s="144"/>
      <c r="DT37" s="144"/>
      <c r="DU37" s="144"/>
      <c r="DV37" s="144"/>
      <c r="DW37" s="144"/>
      <c r="DX37" s="144"/>
      <c r="DY37" s="144"/>
      <c r="DZ37" s="144"/>
      <c r="EA37" s="144"/>
      <c r="EB37" s="144"/>
      <c r="EC37" s="144"/>
      <c r="ED37" s="144"/>
      <c r="EE37" s="144"/>
      <c r="EF37" s="144"/>
      <c r="EG37" s="144"/>
      <c r="EH37" s="144"/>
      <c r="EI37" s="144"/>
      <c r="EJ37" s="144"/>
      <c r="EK37" s="144"/>
      <c r="EL37" s="144"/>
      <c r="EM37" s="144"/>
      <c r="EN37" s="144"/>
      <c r="EO37" s="144"/>
      <c r="EP37" s="144"/>
      <c r="EQ37" s="144"/>
      <c r="ER37" s="144"/>
      <c r="ES37" s="144"/>
      <c r="ET37" s="144"/>
      <c r="EU37" s="144"/>
      <c r="EV37" s="144"/>
      <c r="EW37" s="144"/>
      <c r="EX37" s="144"/>
      <c r="EY37" s="144"/>
      <c r="EZ37" s="144"/>
      <c r="FA37" s="144"/>
      <c r="FB37" s="144"/>
      <c r="FC37" s="144"/>
      <c r="FD37" s="144"/>
      <c r="FE37" s="144"/>
      <c r="FF37" s="144"/>
      <c r="FG37" s="144"/>
      <c r="FH37" s="144"/>
      <c r="FI37" s="144"/>
      <c r="FJ37" s="144"/>
      <c r="FK37" s="144"/>
      <c r="FL37" s="144"/>
      <c r="FM37" s="144"/>
      <c r="FN37" s="144"/>
      <c r="FO37" s="144"/>
      <c r="FP37" s="144"/>
      <c r="FQ37" s="144"/>
      <c r="FR37" s="144"/>
      <c r="FS37" s="144"/>
      <c r="FT37" s="144"/>
      <c r="FU37" s="144"/>
      <c r="FV37" s="144"/>
      <c r="FW37" s="144"/>
      <c r="FX37" s="144"/>
      <c r="FY37" s="144"/>
      <c r="FZ37" s="144"/>
      <c r="GA37" s="144"/>
      <c r="GB37" s="144"/>
      <c r="GC37" s="144"/>
      <c r="GD37" s="144"/>
      <c r="GE37" s="144"/>
      <c r="GF37" s="144"/>
      <c r="GG37" s="144"/>
      <c r="GH37" s="144"/>
      <c r="GI37" s="144"/>
      <c r="GJ37" s="144"/>
      <c r="GK37" s="144"/>
      <c r="GL37" s="144"/>
      <c r="GM37" s="144"/>
      <c r="GN37" s="144"/>
      <c r="GO37" s="144"/>
      <c r="GP37" s="144"/>
      <c r="GQ37" s="144"/>
      <c r="GR37" s="144"/>
      <c r="GS37" s="144"/>
      <c r="GT37" s="144"/>
      <c r="GU37" s="144"/>
      <c r="GV37" s="144"/>
      <c r="GW37" s="144"/>
      <c r="GX37" s="144"/>
    </row>
    <row r="38" spans="1:206" s="145" customFormat="1" ht="15" customHeight="1" thickBot="1">
      <c r="A38" s="366"/>
      <c r="B38" s="146" t="s">
        <v>730</v>
      </c>
      <c r="C38" s="147" t="s">
        <v>834</v>
      </c>
      <c r="D38" s="148">
        <f t="shared" si="22"/>
        <v>46294</v>
      </c>
      <c r="E38" s="148">
        <f t="shared" ref="E38" si="25">D38+1</f>
        <v>46295</v>
      </c>
      <c r="F38" s="148">
        <f t="shared" ref="F38" si="26">D38+3</f>
        <v>46297</v>
      </c>
      <c r="G38" s="148">
        <f t="shared" si="17"/>
        <v>46300</v>
      </c>
      <c r="H38" s="147">
        <f t="shared" ref="H38" si="27">D38+8</f>
        <v>46302</v>
      </c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/>
      <c r="DR38" s="144"/>
      <c r="DS38" s="144"/>
      <c r="DT38" s="144"/>
      <c r="DU38" s="144"/>
      <c r="DV38" s="144"/>
      <c r="DW38" s="144"/>
      <c r="DX38" s="144"/>
      <c r="DY38" s="144"/>
      <c r="DZ38" s="144"/>
      <c r="EA38" s="144"/>
      <c r="EB38" s="144"/>
      <c r="EC38" s="144"/>
      <c r="ED38" s="144"/>
      <c r="EE38" s="144"/>
      <c r="EF38" s="144"/>
      <c r="EG38" s="144"/>
      <c r="EH38" s="144"/>
      <c r="EI38" s="144"/>
      <c r="EJ38" s="144"/>
      <c r="EK38" s="144"/>
      <c r="EL38" s="144"/>
      <c r="EM38" s="144"/>
      <c r="EN38" s="144"/>
      <c r="EO38" s="144"/>
      <c r="EP38" s="144"/>
      <c r="EQ38" s="144"/>
      <c r="ER38" s="144"/>
      <c r="ES38" s="144"/>
      <c r="ET38" s="144"/>
      <c r="EU38" s="144"/>
      <c r="EV38" s="144"/>
      <c r="EW38" s="144"/>
      <c r="EX38" s="144"/>
      <c r="EY38" s="144"/>
      <c r="EZ38" s="144"/>
      <c r="FA38" s="144"/>
      <c r="FB38" s="144"/>
      <c r="FC38" s="144"/>
      <c r="FD38" s="144"/>
      <c r="FE38" s="144"/>
      <c r="FF38" s="144"/>
      <c r="FG38" s="144"/>
      <c r="FH38" s="144"/>
      <c r="FI38" s="144"/>
      <c r="FJ38" s="144"/>
      <c r="FK38" s="144"/>
      <c r="FL38" s="144"/>
      <c r="FM38" s="144"/>
      <c r="FN38" s="144"/>
      <c r="FO38" s="144"/>
      <c r="FP38" s="144"/>
      <c r="FQ38" s="144"/>
      <c r="FR38" s="144"/>
      <c r="FS38" s="144"/>
      <c r="FT38" s="144"/>
      <c r="FU38" s="144"/>
      <c r="FV38" s="144"/>
      <c r="FW38" s="144"/>
      <c r="FX38" s="144"/>
      <c r="FY38" s="144"/>
      <c r="FZ38" s="144"/>
      <c r="GA38" s="144"/>
      <c r="GB38" s="144"/>
      <c r="GC38" s="144"/>
      <c r="GD38" s="144"/>
      <c r="GE38" s="144"/>
      <c r="GF38" s="144"/>
      <c r="GG38" s="144"/>
      <c r="GH38" s="144"/>
      <c r="GI38" s="144"/>
      <c r="GJ38" s="144"/>
      <c r="GK38" s="144"/>
      <c r="GL38" s="144"/>
      <c r="GM38" s="144"/>
      <c r="GN38" s="144"/>
      <c r="GO38" s="144"/>
      <c r="GP38" s="144"/>
      <c r="GQ38" s="144"/>
      <c r="GR38" s="144"/>
      <c r="GS38" s="144"/>
      <c r="GT38" s="144"/>
      <c r="GU38" s="144"/>
      <c r="GV38" s="144"/>
      <c r="GW38" s="144"/>
      <c r="GX38" s="144"/>
    </row>
    <row r="39" spans="1:206" ht="15" customHeight="1">
      <c r="F39" s="149"/>
      <c r="G39" s="149"/>
      <c r="H39" s="126"/>
      <c r="O39" s="126"/>
      <c r="P39" s="126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/>
      <c r="DR39" s="127"/>
      <c r="DS39" s="127"/>
      <c r="DT39" s="127"/>
      <c r="DU39" s="127"/>
      <c r="DV39" s="127"/>
      <c r="DW39" s="127"/>
      <c r="DX39" s="127"/>
      <c r="DY39" s="127"/>
      <c r="DZ39" s="127"/>
      <c r="EA39" s="127"/>
      <c r="EB39" s="127"/>
      <c r="EC39" s="127"/>
      <c r="ED39" s="127"/>
      <c r="EE39" s="127"/>
      <c r="EF39" s="127"/>
      <c r="EG39" s="127"/>
      <c r="EH39" s="127"/>
      <c r="EI39" s="127"/>
      <c r="EJ39" s="127"/>
      <c r="EK39" s="127"/>
      <c r="EL39" s="127"/>
      <c r="EM39" s="127"/>
      <c r="EN39" s="127"/>
      <c r="EO39" s="127"/>
      <c r="EP39" s="127"/>
      <c r="EQ39" s="127"/>
      <c r="ER39" s="127"/>
      <c r="ES39" s="127"/>
      <c r="ET39" s="127"/>
      <c r="EU39" s="127"/>
      <c r="EV39" s="127"/>
      <c r="EW39" s="127"/>
      <c r="EX39" s="127"/>
      <c r="EY39" s="127"/>
      <c r="EZ39" s="127"/>
      <c r="FA39" s="127"/>
      <c r="FB39" s="127"/>
      <c r="FC39" s="127"/>
      <c r="FD39" s="127"/>
      <c r="FE39" s="127"/>
      <c r="FF39" s="127"/>
      <c r="FG39" s="127"/>
      <c r="FH39" s="127"/>
      <c r="FI39" s="127"/>
      <c r="FJ39" s="127"/>
      <c r="FK39" s="127"/>
      <c r="FL39" s="127"/>
      <c r="FM39" s="127"/>
      <c r="FN39" s="127"/>
      <c r="FO39" s="127"/>
      <c r="FP39" s="127"/>
      <c r="FQ39" s="127"/>
      <c r="FR39" s="127"/>
      <c r="FS39" s="127"/>
      <c r="FT39" s="127"/>
      <c r="FU39" s="127"/>
      <c r="FV39" s="127"/>
      <c r="FW39" s="127"/>
      <c r="FX39" s="127"/>
      <c r="FY39" s="127"/>
      <c r="FZ39" s="127"/>
      <c r="GA39" s="127"/>
      <c r="GB39" s="127"/>
      <c r="GC39" s="127"/>
      <c r="GD39" s="127"/>
      <c r="GE39" s="127"/>
      <c r="GF39" s="127"/>
      <c r="GG39" s="127"/>
      <c r="GH39" s="127"/>
      <c r="GI39" s="127"/>
      <c r="GJ39" s="127"/>
      <c r="GK39" s="127"/>
      <c r="GL39" s="127"/>
      <c r="GM39" s="127"/>
      <c r="GN39" s="127"/>
      <c r="GO39" s="127"/>
      <c r="GP39" s="127"/>
      <c r="GQ39" s="127"/>
      <c r="GR39" s="127"/>
      <c r="GS39" s="127"/>
      <c r="GT39" s="127"/>
      <c r="GU39" s="127"/>
      <c r="GV39" s="127"/>
      <c r="GW39" s="127"/>
      <c r="GX39" s="127"/>
    </row>
    <row r="40" spans="1:206" ht="15" customHeight="1">
      <c r="F40" s="149"/>
      <c r="G40" s="149"/>
      <c r="H40" s="149"/>
      <c r="I40" s="161"/>
      <c r="J40" s="162"/>
      <c r="O40" s="126"/>
      <c r="P40" s="126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/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  <c r="EE40" s="127"/>
      <c r="EF40" s="127"/>
      <c r="EG40" s="127"/>
      <c r="EH40" s="127"/>
      <c r="EI40" s="127"/>
      <c r="EJ40" s="127"/>
      <c r="EK40" s="127"/>
      <c r="EL40" s="127"/>
      <c r="EM40" s="127"/>
      <c r="EN40" s="127"/>
      <c r="EO40" s="127"/>
      <c r="EP40" s="127"/>
      <c r="EQ40" s="127"/>
      <c r="ER40" s="127"/>
      <c r="ES40" s="127"/>
      <c r="ET40" s="127"/>
      <c r="EU40" s="127"/>
      <c r="EV40" s="127"/>
      <c r="EW40" s="127"/>
      <c r="EX40" s="127"/>
      <c r="EY40" s="127"/>
      <c r="EZ40" s="127"/>
      <c r="FA40" s="127"/>
      <c r="FB40" s="127"/>
      <c r="FC40" s="127"/>
      <c r="FD40" s="127"/>
      <c r="FE40" s="127"/>
      <c r="FF40" s="127"/>
      <c r="FG40" s="127"/>
      <c r="FH40" s="127"/>
      <c r="FI40" s="127"/>
      <c r="FJ40" s="127"/>
      <c r="FK40" s="127"/>
      <c r="FL40" s="127"/>
      <c r="FM40" s="127"/>
      <c r="FN40" s="127"/>
      <c r="FO40" s="127"/>
      <c r="FP40" s="127"/>
      <c r="FQ40" s="127"/>
      <c r="FR40" s="127"/>
      <c r="FS40" s="127"/>
      <c r="FT40" s="127"/>
      <c r="FU40" s="127"/>
      <c r="FV40" s="127"/>
      <c r="FW40" s="127"/>
      <c r="FX40" s="127"/>
      <c r="FY40" s="127"/>
      <c r="FZ40" s="127"/>
      <c r="GA40" s="127"/>
      <c r="GB40" s="127"/>
      <c r="GC40" s="127"/>
      <c r="GD40" s="127"/>
      <c r="GE40" s="127"/>
      <c r="GF40" s="127"/>
      <c r="GG40" s="127"/>
      <c r="GH40" s="127"/>
      <c r="GI40" s="127"/>
      <c r="GJ40" s="127"/>
      <c r="GK40" s="127"/>
      <c r="GL40" s="127"/>
      <c r="GM40" s="127"/>
      <c r="GN40" s="127"/>
      <c r="GO40" s="127"/>
      <c r="GP40" s="127"/>
      <c r="GQ40" s="127"/>
      <c r="GR40" s="127"/>
      <c r="GS40" s="127"/>
      <c r="GT40" s="127"/>
      <c r="GU40" s="127"/>
      <c r="GV40" s="127"/>
      <c r="GW40" s="127"/>
      <c r="GX40" s="127"/>
    </row>
    <row r="41" spans="1:206" s="155" customFormat="1" ht="15" customHeight="1">
      <c r="A41" s="155" t="s">
        <v>318</v>
      </c>
      <c r="I41" s="161"/>
      <c r="J41" s="162"/>
      <c r="K41" s="126"/>
      <c r="L41" s="126"/>
      <c r="M41" s="156"/>
    </row>
    <row r="42" spans="1:206" s="155" customFormat="1" ht="15" customHeight="1">
      <c r="A42" s="367" t="s">
        <v>319</v>
      </c>
      <c r="B42" s="367"/>
      <c r="C42" s="367"/>
      <c r="D42" s="367"/>
      <c r="E42" s="367"/>
      <c r="F42" s="367"/>
      <c r="G42" s="367"/>
      <c r="H42" s="367"/>
      <c r="I42" s="161"/>
      <c r="J42" s="162"/>
      <c r="K42" s="126"/>
      <c r="L42" s="126"/>
    </row>
    <row r="43" spans="1:206" s="155" customFormat="1" ht="15" customHeight="1">
      <c r="A43" s="367"/>
      <c r="B43" s="367"/>
      <c r="C43" s="367"/>
      <c r="D43" s="367"/>
      <c r="E43" s="367"/>
      <c r="F43" s="367"/>
      <c r="G43" s="367"/>
      <c r="H43" s="367"/>
      <c r="I43" s="161"/>
      <c r="J43" s="162"/>
      <c r="K43" s="126"/>
      <c r="L43" s="126"/>
    </row>
    <row r="44" spans="1:206" s="155" customFormat="1" ht="15" customHeight="1">
      <c r="A44" s="155" t="s">
        <v>320</v>
      </c>
      <c r="B44" s="159"/>
      <c r="G44" s="157"/>
      <c r="H44" s="157"/>
      <c r="I44" s="161"/>
      <c r="J44" s="162"/>
      <c r="K44" s="126"/>
      <c r="L44" s="126"/>
    </row>
    <row r="45" spans="1:206" ht="15" customHeight="1">
      <c r="A45" s="160"/>
      <c r="B45" s="43"/>
      <c r="C45" s="1"/>
      <c r="D45" s="1"/>
      <c r="E45" s="1"/>
      <c r="F45" s="1"/>
      <c r="G45" s="161"/>
      <c r="H45" s="161"/>
      <c r="I45" s="161"/>
      <c r="J45" s="162"/>
      <c r="O45" s="126"/>
      <c r="P45" s="126"/>
    </row>
    <row r="46" spans="1:206" ht="15" customHeight="1">
      <c r="A46" s="163" t="s">
        <v>321</v>
      </c>
      <c r="B46" s="43"/>
      <c r="C46" s="43"/>
      <c r="D46" s="43"/>
      <c r="E46" s="43"/>
      <c r="F46" s="163" t="s">
        <v>322</v>
      </c>
      <c r="G46" s="161"/>
      <c r="H46" s="161"/>
      <c r="I46" s="166"/>
      <c r="J46" s="166"/>
      <c r="O46" s="126"/>
      <c r="P46" s="126"/>
    </row>
    <row r="47" spans="1:206" ht="15" customHeight="1">
      <c r="A47" s="164" t="s">
        <v>323</v>
      </c>
      <c r="B47" s="1"/>
      <c r="C47" s="1"/>
      <c r="D47" s="1"/>
      <c r="E47" s="165"/>
      <c r="F47" s="1" t="s">
        <v>756</v>
      </c>
      <c r="G47" s="161"/>
      <c r="H47" s="161"/>
      <c r="O47" s="126"/>
      <c r="P47" s="126"/>
    </row>
    <row r="48" spans="1:206" ht="15" customHeight="1">
      <c r="A48" s="1" t="s">
        <v>325</v>
      </c>
      <c r="B48" s="1"/>
      <c r="C48" s="1"/>
      <c r="D48" s="1"/>
      <c r="E48" s="165"/>
      <c r="F48" s="1" t="s">
        <v>326</v>
      </c>
      <c r="G48" s="161"/>
      <c r="H48" s="161"/>
      <c r="O48" s="126"/>
      <c r="P48" s="126"/>
    </row>
    <row r="49" spans="1:16" ht="15" customHeight="1">
      <c r="A49" s="1" t="s">
        <v>327</v>
      </c>
      <c r="B49" s="1"/>
      <c r="C49" s="1"/>
      <c r="D49" s="165"/>
      <c r="E49" s="165"/>
      <c r="F49" s="1" t="s">
        <v>327</v>
      </c>
      <c r="G49" s="161"/>
      <c r="H49" s="161"/>
      <c r="O49" s="126"/>
      <c r="P49" s="126"/>
    </row>
    <row r="50" spans="1:16" ht="15" customHeight="1">
      <c r="A50" s="1"/>
      <c r="B50" s="1"/>
      <c r="C50" s="1"/>
      <c r="D50" s="165"/>
      <c r="E50" s="165"/>
      <c r="F50" s="1"/>
      <c r="G50" s="161"/>
      <c r="H50" s="161"/>
      <c r="I50" s="1"/>
      <c r="J50" s="1"/>
      <c r="O50" s="126"/>
      <c r="P50" s="126"/>
    </row>
    <row r="51" spans="1:16" ht="15" customHeight="1">
      <c r="A51" s="163" t="s">
        <v>328</v>
      </c>
      <c r="B51" s="43"/>
      <c r="C51" s="1"/>
      <c r="D51" s="1"/>
      <c r="E51" s="1"/>
      <c r="F51" s="163" t="s">
        <v>328</v>
      </c>
      <c r="G51" s="161"/>
      <c r="H51" s="161"/>
      <c r="I51" s="1"/>
      <c r="J51" s="1"/>
      <c r="O51" s="126"/>
      <c r="P51" s="126"/>
    </row>
    <row r="52" spans="1:16" ht="15" customHeight="1">
      <c r="A52" s="1" t="s">
        <v>329</v>
      </c>
      <c r="B52" s="1" t="s">
        <v>330</v>
      </c>
      <c r="C52" s="1"/>
      <c r="D52" s="1"/>
      <c r="E52" s="1"/>
      <c r="F52" s="1" t="s">
        <v>331</v>
      </c>
      <c r="G52" s="1" t="s">
        <v>332</v>
      </c>
      <c r="H52" s="1"/>
      <c r="I52" s="1"/>
      <c r="J52" s="1"/>
      <c r="O52" s="126"/>
      <c r="P52" s="126"/>
    </row>
    <row r="53" spans="1:16" ht="15" customHeight="1">
      <c r="A53" s="1" t="s">
        <v>333</v>
      </c>
      <c r="B53" s="1" t="s">
        <v>334</v>
      </c>
      <c r="C53" s="1"/>
      <c r="D53" s="1"/>
      <c r="E53" s="1"/>
      <c r="F53" s="1" t="s">
        <v>335</v>
      </c>
      <c r="G53" s="1" t="s">
        <v>336</v>
      </c>
      <c r="H53" s="161"/>
      <c r="I53" s="1"/>
      <c r="J53" s="1"/>
      <c r="O53" s="126"/>
      <c r="P53" s="126"/>
    </row>
    <row r="54" spans="1:16" ht="15" customHeight="1">
      <c r="A54" s="1" t="s">
        <v>337</v>
      </c>
      <c r="B54" s="1" t="s">
        <v>338</v>
      </c>
      <c r="C54" s="1"/>
      <c r="D54" s="1"/>
      <c r="E54" s="1"/>
      <c r="F54" s="1" t="s">
        <v>777</v>
      </c>
      <c r="G54" s="1" t="s">
        <v>776</v>
      </c>
      <c r="H54" s="166"/>
      <c r="I54" s="1"/>
      <c r="J54" s="1"/>
      <c r="O54" s="126"/>
      <c r="P54" s="126"/>
    </row>
    <row r="55" spans="1:16" ht="15" customHeight="1">
      <c r="A55" s="1"/>
      <c r="B55" s="1"/>
      <c r="C55" s="1"/>
      <c r="D55" s="1"/>
      <c r="E55" s="1"/>
      <c r="I55" s="1"/>
      <c r="J55" s="1"/>
      <c r="O55" s="126"/>
      <c r="P55" s="126"/>
    </row>
    <row r="56" spans="1:16" ht="15" customHeight="1">
      <c r="A56" s="163" t="s">
        <v>339</v>
      </c>
      <c r="B56" s="168" t="s">
        <v>115</v>
      </c>
      <c r="C56" s="1"/>
      <c r="D56" s="1"/>
      <c r="E56" s="1"/>
      <c r="F56" s="163" t="s">
        <v>339</v>
      </c>
      <c r="G56" s="168" t="s">
        <v>115</v>
      </c>
      <c r="I56" s="1"/>
      <c r="J56" s="1"/>
      <c r="O56" s="126"/>
      <c r="P56" s="126"/>
    </row>
    <row r="57" spans="1:16" ht="15" customHeight="1">
      <c r="A57" s="169" t="s">
        <v>340</v>
      </c>
      <c r="B57" s="1"/>
      <c r="C57" s="1"/>
      <c r="D57" s="1"/>
      <c r="E57" s="1"/>
      <c r="F57" s="1" t="s">
        <v>341</v>
      </c>
      <c r="G57" s="1"/>
      <c r="I57" s="1"/>
      <c r="J57" s="1"/>
      <c r="O57" s="126"/>
      <c r="P57" s="126"/>
    </row>
    <row r="58" spans="1:16" ht="15" customHeight="1">
      <c r="A58" s="169" t="s">
        <v>342</v>
      </c>
      <c r="B58" s="168"/>
      <c r="C58" s="1"/>
      <c r="D58" s="1"/>
      <c r="E58" s="1"/>
      <c r="F58" s="1" t="s">
        <v>343</v>
      </c>
      <c r="G58" s="1"/>
      <c r="I58" s="1"/>
      <c r="J58" s="1"/>
      <c r="O58" s="126"/>
      <c r="P58" s="126"/>
    </row>
    <row r="59" spans="1:16" ht="15" customHeight="1">
      <c r="A59" s="169" t="s">
        <v>344</v>
      </c>
      <c r="B59" s="168"/>
      <c r="C59" s="1"/>
      <c r="D59" s="1"/>
      <c r="E59" s="1"/>
      <c r="H59" s="1"/>
      <c r="I59" s="1"/>
      <c r="J59" s="1"/>
      <c r="O59" s="126"/>
      <c r="P59" s="126"/>
    </row>
    <row r="60" spans="1:16" ht="15" customHeight="1">
      <c r="A60" s="169"/>
      <c r="B60" s="168"/>
      <c r="C60" s="1"/>
      <c r="D60" s="1"/>
      <c r="E60" s="1"/>
      <c r="H60" s="1"/>
      <c r="O60" s="126"/>
      <c r="P60" s="126"/>
    </row>
    <row r="61" spans="1:16" ht="15" customHeight="1">
      <c r="A61" s="163" t="s">
        <v>345</v>
      </c>
      <c r="B61" s="168" t="s">
        <v>127</v>
      </c>
      <c r="C61" s="1"/>
      <c r="D61" s="1"/>
      <c r="E61" s="1"/>
      <c r="F61" s="163" t="s">
        <v>345</v>
      </c>
      <c r="G61" s="168" t="s">
        <v>127</v>
      </c>
      <c r="H61" s="1"/>
      <c r="O61" s="126"/>
      <c r="P61" s="126"/>
    </row>
    <row r="62" spans="1:16" ht="15" customHeight="1">
      <c r="A62" s="169" t="s">
        <v>346</v>
      </c>
      <c r="B62" s="1"/>
      <c r="C62" s="1"/>
      <c r="D62" s="1"/>
      <c r="E62" s="1"/>
      <c r="F62" s="169" t="s">
        <v>347</v>
      </c>
      <c r="G62" s="1"/>
      <c r="H62" s="1"/>
      <c r="O62" s="126"/>
      <c r="P62" s="126"/>
    </row>
    <row r="63" spans="1:16" ht="15" customHeight="1">
      <c r="A63" s="1" t="s">
        <v>348</v>
      </c>
      <c r="B63" s="1"/>
      <c r="C63" s="1"/>
      <c r="D63" s="1"/>
      <c r="E63" s="1"/>
      <c r="G63" s="126"/>
      <c r="H63" s="1"/>
      <c r="O63" s="126"/>
      <c r="P63" s="126"/>
    </row>
    <row r="64" spans="1:16" ht="15" customHeight="1">
      <c r="A64" s="169" t="s">
        <v>349</v>
      </c>
      <c r="B64" s="1"/>
      <c r="C64" s="1"/>
      <c r="D64" s="1"/>
      <c r="E64" s="1"/>
      <c r="H64" s="1"/>
      <c r="O64" s="126"/>
      <c r="P64" s="126"/>
    </row>
    <row r="65" spans="3:16" ht="15" customHeight="1">
      <c r="C65" s="1"/>
      <c r="D65" s="1"/>
      <c r="E65" s="1"/>
      <c r="H65" s="1"/>
      <c r="O65" s="126"/>
      <c r="P65" s="126"/>
    </row>
    <row r="66" spans="3:16" ht="15" customHeight="1">
      <c r="C66" s="1"/>
      <c r="D66" s="1"/>
      <c r="E66" s="1"/>
      <c r="F66" s="163" t="s">
        <v>350</v>
      </c>
      <c r="G66" s="168" t="s">
        <v>164</v>
      </c>
      <c r="H66" s="1"/>
      <c r="I66" s="1"/>
      <c r="J66" s="1"/>
      <c r="K66" s="1"/>
      <c r="L66" s="1"/>
      <c r="O66" s="126"/>
      <c r="P66" s="126"/>
    </row>
    <row r="67" spans="3:16" ht="15" customHeight="1">
      <c r="C67" s="1"/>
      <c r="D67" s="1"/>
      <c r="E67" s="1"/>
      <c r="F67" s="1" t="s">
        <v>351</v>
      </c>
      <c r="G67" s="1" t="s">
        <v>352</v>
      </c>
      <c r="H67" s="1"/>
      <c r="I67" s="1"/>
      <c r="J67" s="1"/>
      <c r="K67" s="1"/>
      <c r="L67" s="1"/>
      <c r="O67" s="126"/>
      <c r="P67" s="126"/>
    </row>
    <row r="68" spans="3:16" ht="15" customHeight="1">
      <c r="F68" s="1" t="s">
        <v>353</v>
      </c>
      <c r="G68" s="1" t="s">
        <v>354</v>
      </c>
      <c r="H68" s="126"/>
      <c r="I68" s="1"/>
      <c r="J68" s="1"/>
      <c r="K68" s="1"/>
      <c r="L68" s="1"/>
      <c r="O68" s="126"/>
      <c r="P68" s="126"/>
    </row>
    <row r="69" spans="3:16" ht="15" customHeight="1">
      <c r="G69" s="126"/>
      <c r="I69" s="1"/>
      <c r="J69" s="1"/>
      <c r="K69" s="1"/>
      <c r="L69" s="1"/>
      <c r="O69" s="126"/>
      <c r="P69" s="126"/>
    </row>
    <row r="70" spans="3:16" ht="15" customHeight="1">
      <c r="G70" s="126"/>
      <c r="O70" s="126"/>
      <c r="P70" s="126"/>
    </row>
    <row r="71" spans="3:16" ht="15" customHeight="1">
      <c r="G71" s="126"/>
      <c r="O71" s="126"/>
      <c r="P71" s="126"/>
    </row>
    <row r="72" spans="3:16" ht="15" customHeight="1">
      <c r="G72" s="126"/>
      <c r="O72" s="126"/>
      <c r="P72" s="126"/>
    </row>
    <row r="74" spans="3:16" s="1" customFormat="1" ht="15" customHeight="1">
      <c r="I74" s="126"/>
      <c r="J74" s="126"/>
      <c r="K74" s="126"/>
      <c r="L74" s="126"/>
      <c r="O74" s="9"/>
      <c r="P74" s="9"/>
    </row>
    <row r="75" spans="3:16" s="1" customFormat="1" ht="15" customHeight="1">
      <c r="I75" s="126"/>
      <c r="J75" s="126"/>
      <c r="K75" s="126"/>
      <c r="L75" s="126"/>
    </row>
    <row r="76" spans="3:16" s="1" customFormat="1" ht="15" customHeight="1">
      <c r="I76" s="126"/>
      <c r="J76" s="126"/>
      <c r="K76" s="126"/>
      <c r="L76" s="126"/>
      <c r="O76" s="9"/>
      <c r="P76" s="9"/>
    </row>
    <row r="77" spans="3:16" s="1" customFormat="1" ht="15" customHeight="1">
      <c r="I77" s="126"/>
      <c r="J77" s="126"/>
      <c r="K77" s="126"/>
      <c r="L77" s="126"/>
      <c r="O77" s="9"/>
      <c r="P77" s="9"/>
    </row>
  </sheetData>
  <mergeCells count="15">
    <mergeCell ref="A30:A38"/>
    <mergeCell ref="A42:H43"/>
    <mergeCell ref="A13:A14"/>
    <mergeCell ref="B13:C14"/>
    <mergeCell ref="A15:A23"/>
    <mergeCell ref="A28:A29"/>
    <mergeCell ref="B28:C29"/>
    <mergeCell ref="C1:K1"/>
    <mergeCell ref="A4:H4"/>
    <mergeCell ref="A6:A9"/>
    <mergeCell ref="D6:E6"/>
    <mergeCell ref="D9:E9"/>
    <mergeCell ref="E2:F2"/>
    <mergeCell ref="D7:E7"/>
    <mergeCell ref="D8:E8"/>
  </mergeCells>
  <hyperlinks>
    <hyperlink ref="A2" location="MENU!A1" display="BACK TO MENU" xr:uid="{C39D5C6D-8AA4-4E7A-AE96-782F8BC2B51B}"/>
    <hyperlink ref="A49" r:id="rId1" display="http://www.tslines.com/" xr:uid="{0E7919BC-2FEE-487E-A7D9-98009AF49745}"/>
    <hyperlink ref="F49" r:id="rId2" display="http://www.tslines.com/" xr:uid="{1FE07C56-C92E-4FBD-94A2-07A12066D296}"/>
    <hyperlink ref="G61" r:id="rId3" xr:uid="{FEA8F7D3-7820-476A-AEA8-D875823FC795}"/>
    <hyperlink ref="G66" r:id="rId4" xr:uid="{6F274E29-F623-4B52-A0DA-536BE80AAD18}"/>
    <hyperlink ref="B61" r:id="rId5" xr:uid="{80C9AF6B-FE4E-4B0E-BE97-BE7357028434}"/>
    <hyperlink ref="G56" r:id="rId6" display="mailto:cus.tslhph@tslines.com.vn" xr:uid="{B92083B1-E9C9-4246-9FDB-0CC9D9697717}"/>
    <hyperlink ref="B56" r:id="rId7" display="mailto:cus.tslhph@tslines.com.vn" xr:uid="{F353F9AC-5B56-4784-9EC7-8107C953E35E}"/>
  </hyperlinks>
  <pageMargins left="0.7" right="0.7" top="0.75" bottom="0.75" header="0.3" footer="0.3"/>
  <pageSetup paperSize="9" orientation="portrait" r:id="rId8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7454-A763-41C7-99FE-E1A8318C6C4F}">
  <sheetPr>
    <tabColor rgb="FFFF0000"/>
  </sheetPr>
  <dimension ref="A1:GX121"/>
  <sheetViews>
    <sheetView workbookViewId="0"/>
  </sheetViews>
  <sheetFormatPr defaultColWidth="19.42578125" defaultRowHeight="15" customHeight="1"/>
  <cols>
    <col min="1" max="1" width="21.42578125" style="1" customWidth="1"/>
    <col min="2" max="2" width="27.42578125" style="1" customWidth="1"/>
    <col min="3" max="3" width="10.85546875" style="1" bestFit="1" customWidth="1"/>
    <col min="4" max="4" width="23" style="1" bestFit="1" customWidth="1"/>
    <col min="5" max="5" width="23" style="1" customWidth="1"/>
    <col min="6" max="6" width="22.140625" style="1" customWidth="1"/>
    <col min="7" max="7" width="22.42578125" style="1" customWidth="1"/>
    <col min="8" max="10" width="17.85546875" style="1" customWidth="1"/>
    <col min="11" max="11" width="20.28515625" style="1" bestFit="1" customWidth="1"/>
    <col min="12" max="15" width="19.42578125" style="1"/>
    <col min="16" max="16" width="30.85546875" style="1" customWidth="1"/>
    <col min="17" max="16384" width="19.42578125" style="1"/>
  </cols>
  <sheetData>
    <row r="1" spans="1:206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  <c r="J1" s="356"/>
    </row>
    <row r="2" spans="1:206" s="14" customFormat="1" ht="15" customHeight="1" thickTop="1">
      <c r="A2" s="55" t="s">
        <v>42</v>
      </c>
      <c r="B2" s="126"/>
      <c r="C2" s="126"/>
      <c r="D2" s="126"/>
      <c r="E2" s="126"/>
      <c r="F2" s="1"/>
      <c r="G2" s="126"/>
      <c r="H2" s="52"/>
      <c r="I2" s="52"/>
      <c r="J2" s="52"/>
      <c r="K2" s="52"/>
    </row>
    <row r="3" spans="1:206" s="173" customFormat="1" ht="20.25">
      <c r="A3" s="357" t="s">
        <v>355</v>
      </c>
      <c r="B3" s="357"/>
      <c r="C3" s="357" t="s">
        <v>355</v>
      </c>
      <c r="D3" s="357"/>
      <c r="E3" s="357"/>
      <c r="F3" s="357"/>
      <c r="G3" s="357"/>
      <c r="H3" s="357"/>
      <c r="I3" s="170"/>
      <c r="J3" s="171"/>
      <c r="K3" s="172"/>
      <c r="L3" s="172"/>
      <c r="M3" s="172"/>
      <c r="N3" s="172"/>
      <c r="O3" s="172"/>
    </row>
    <row r="4" spans="1:206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M4" s="127"/>
      <c r="N4" s="127"/>
      <c r="O4" s="174"/>
      <c r="P4" s="174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</row>
    <row r="5" spans="1:206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6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6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6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6" s="173" customFormat="1" ht="15" customHeight="1">
      <c r="A9" s="175"/>
      <c r="B9" s="176"/>
      <c r="C9" s="357"/>
      <c r="D9" s="357"/>
      <c r="E9" s="357"/>
      <c r="F9" s="357"/>
      <c r="G9" s="177"/>
      <c r="H9" s="178"/>
      <c r="I9" s="170"/>
      <c r="J9" s="171"/>
      <c r="K9" s="172"/>
      <c r="L9" s="172"/>
      <c r="M9" s="172"/>
      <c r="N9" s="172"/>
      <c r="O9" s="172"/>
    </row>
    <row r="10" spans="1:206" s="126" customFormat="1" ht="15" customHeight="1" thickBot="1">
      <c r="A10" s="128" t="s">
        <v>272</v>
      </c>
      <c r="B10" s="128" t="s">
        <v>273</v>
      </c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</row>
    <row r="11" spans="1:206" s="126" customFormat="1" ht="15" customHeight="1">
      <c r="A11" s="129" t="s">
        <v>274</v>
      </c>
      <c r="B11" s="130" t="s">
        <v>275</v>
      </c>
      <c r="C11" s="131" t="s">
        <v>276</v>
      </c>
      <c r="D11" s="132" t="s">
        <v>277</v>
      </c>
      <c r="E11" s="133" t="s">
        <v>280</v>
      </c>
      <c r="F11" s="134" t="s">
        <v>281</v>
      </c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</row>
    <row r="12" spans="1:206" s="126" customFormat="1" ht="15" customHeight="1">
      <c r="A12" s="368" t="s">
        <v>282</v>
      </c>
      <c r="B12" s="370"/>
      <c r="C12" s="371"/>
      <c r="D12" s="135" t="s">
        <v>283</v>
      </c>
      <c r="E12" s="136" t="s">
        <v>285</v>
      </c>
      <c r="F12" s="138" t="s">
        <v>286</v>
      </c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</row>
    <row r="13" spans="1:206" s="126" customFormat="1" ht="30" customHeight="1">
      <c r="A13" s="369"/>
      <c r="B13" s="372"/>
      <c r="C13" s="373"/>
      <c r="D13" s="139" t="s">
        <v>287</v>
      </c>
      <c r="E13" s="140" t="s">
        <v>290</v>
      </c>
      <c r="F13" s="289" t="s">
        <v>291</v>
      </c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</row>
    <row r="14" spans="1:206" s="126" customFormat="1" ht="15" customHeight="1">
      <c r="A14" s="365" t="s">
        <v>50</v>
      </c>
      <c r="B14" s="272" t="s">
        <v>292</v>
      </c>
      <c r="C14" s="185" t="s">
        <v>778</v>
      </c>
      <c r="D14" s="141">
        <v>46237</v>
      </c>
      <c r="E14" s="184">
        <f t="shared" ref="E14:E16" si="0">D14+7</f>
        <v>46244</v>
      </c>
      <c r="F14" s="142">
        <f t="shared" ref="F14:F16" si="1">D14+8</f>
        <v>46245</v>
      </c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</row>
    <row r="15" spans="1:206" s="126" customFormat="1" ht="15" customHeight="1">
      <c r="A15" s="365"/>
      <c r="B15" s="272" t="s">
        <v>293</v>
      </c>
      <c r="C15" s="185" t="s">
        <v>779</v>
      </c>
      <c r="D15" s="141">
        <f t="shared" ref="D15:D22" si="2">D14+7</f>
        <v>46244</v>
      </c>
      <c r="E15" s="302" t="s">
        <v>818</v>
      </c>
      <c r="F15" s="303" t="s">
        <v>818</v>
      </c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</row>
    <row r="16" spans="1:206" s="126" customFormat="1" ht="15" customHeight="1">
      <c r="A16" s="365"/>
      <c r="B16" s="272" t="s">
        <v>378</v>
      </c>
      <c r="C16" s="185" t="s">
        <v>752</v>
      </c>
      <c r="D16" s="141">
        <f t="shared" si="2"/>
        <v>46251</v>
      </c>
      <c r="E16" s="184">
        <f t="shared" si="0"/>
        <v>46258</v>
      </c>
      <c r="F16" s="142">
        <f t="shared" si="1"/>
        <v>46259</v>
      </c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</row>
    <row r="17" spans="1:206" s="126" customFormat="1" ht="15" customHeight="1">
      <c r="A17" s="365"/>
      <c r="B17" s="272" t="s">
        <v>292</v>
      </c>
      <c r="C17" s="185" t="s">
        <v>780</v>
      </c>
      <c r="D17" s="141">
        <f t="shared" si="2"/>
        <v>46258</v>
      </c>
      <c r="E17" s="184">
        <f t="shared" ref="E17" si="3">D17+7</f>
        <v>46265</v>
      </c>
      <c r="F17" s="142">
        <f t="shared" ref="F17" si="4">D17+8</f>
        <v>46266</v>
      </c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</row>
    <row r="18" spans="1:206" s="126" customFormat="1" ht="15" customHeight="1">
      <c r="A18" s="365"/>
      <c r="B18" s="272" t="s">
        <v>293</v>
      </c>
      <c r="C18" s="185" t="s">
        <v>781</v>
      </c>
      <c r="D18" s="141">
        <f t="shared" si="2"/>
        <v>46265</v>
      </c>
      <c r="E18" s="184">
        <f t="shared" ref="E18:E21" si="5">D18+7</f>
        <v>46272</v>
      </c>
      <c r="F18" s="142">
        <f t="shared" ref="F18:F21" si="6">D18+8</f>
        <v>46273</v>
      </c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  <c r="GP18" s="127"/>
      <c r="GQ18" s="127"/>
      <c r="GR18" s="127"/>
      <c r="GS18" s="127"/>
      <c r="GT18" s="127"/>
      <c r="GU18" s="127"/>
      <c r="GV18" s="127"/>
    </row>
    <row r="19" spans="1:206" s="126" customFormat="1" ht="15" customHeight="1">
      <c r="A19" s="365"/>
      <c r="B19" s="272" t="s">
        <v>378</v>
      </c>
      <c r="C19" s="185" t="s">
        <v>762</v>
      </c>
      <c r="D19" s="141">
        <f t="shared" si="2"/>
        <v>46272</v>
      </c>
      <c r="E19" s="184">
        <f t="shared" ref="E19" si="7">D19+7</f>
        <v>46279</v>
      </c>
      <c r="F19" s="142">
        <f t="shared" ref="F19" si="8">D19+8</f>
        <v>46280</v>
      </c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  <c r="FL19" s="127"/>
      <c r="FM19" s="127"/>
      <c r="FN19" s="127"/>
      <c r="FO19" s="127"/>
      <c r="FP19" s="127"/>
      <c r="FQ19" s="127"/>
      <c r="FR19" s="127"/>
      <c r="FS19" s="127"/>
      <c r="FT19" s="127"/>
      <c r="FU19" s="127"/>
      <c r="FV19" s="127"/>
      <c r="FW19" s="127"/>
      <c r="FX19" s="127"/>
      <c r="FY19" s="127"/>
      <c r="FZ19" s="127"/>
      <c r="GA19" s="127"/>
      <c r="GB19" s="127"/>
      <c r="GC19" s="127"/>
      <c r="GD19" s="127"/>
      <c r="GE19" s="127"/>
      <c r="GF19" s="127"/>
      <c r="GG19" s="127"/>
      <c r="GH19" s="127"/>
      <c r="GI19" s="127"/>
      <c r="GJ19" s="127"/>
      <c r="GK19" s="127"/>
      <c r="GL19" s="127"/>
      <c r="GM19" s="127"/>
      <c r="GN19" s="127"/>
      <c r="GO19" s="127"/>
      <c r="GP19" s="127"/>
      <c r="GQ19" s="127"/>
      <c r="GR19" s="127"/>
      <c r="GS19" s="127"/>
      <c r="GT19" s="127"/>
      <c r="GU19" s="127"/>
      <c r="GV19" s="127"/>
    </row>
    <row r="20" spans="1:206" s="126" customFormat="1" ht="15" customHeight="1">
      <c r="A20" s="365"/>
      <c r="B20" s="272" t="s">
        <v>292</v>
      </c>
      <c r="C20" s="185" t="s">
        <v>829</v>
      </c>
      <c r="D20" s="141">
        <f t="shared" si="2"/>
        <v>46279</v>
      </c>
      <c r="E20" s="184">
        <f t="shared" si="5"/>
        <v>46286</v>
      </c>
      <c r="F20" s="142">
        <f t="shared" si="6"/>
        <v>46287</v>
      </c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7"/>
      <c r="GK20" s="127"/>
      <c r="GL20" s="127"/>
      <c r="GM20" s="127"/>
      <c r="GN20" s="127"/>
      <c r="GO20" s="127"/>
      <c r="GP20" s="127"/>
      <c r="GQ20" s="127"/>
      <c r="GR20" s="127"/>
      <c r="GS20" s="127"/>
      <c r="GT20" s="127"/>
      <c r="GU20" s="127"/>
      <c r="GV20" s="127"/>
    </row>
    <row r="21" spans="1:206" s="126" customFormat="1" ht="15" customHeight="1">
      <c r="A21" s="365"/>
      <c r="B21" s="272" t="s">
        <v>293</v>
      </c>
      <c r="C21" s="185" t="s">
        <v>830</v>
      </c>
      <c r="D21" s="141">
        <f t="shared" si="2"/>
        <v>46286</v>
      </c>
      <c r="E21" s="184">
        <f t="shared" si="5"/>
        <v>46293</v>
      </c>
      <c r="F21" s="142">
        <f t="shared" si="6"/>
        <v>46294</v>
      </c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  <c r="FL21" s="127"/>
      <c r="FM21" s="127"/>
      <c r="FN21" s="127"/>
      <c r="FO21" s="127"/>
      <c r="FP21" s="127"/>
      <c r="FQ21" s="127"/>
      <c r="FR21" s="127"/>
      <c r="FS21" s="127"/>
      <c r="FT21" s="127"/>
      <c r="FU21" s="127"/>
      <c r="FV21" s="127"/>
      <c r="FW21" s="127"/>
      <c r="FX21" s="127"/>
      <c r="FY21" s="127"/>
      <c r="FZ21" s="127"/>
      <c r="GA21" s="127"/>
      <c r="GB21" s="127"/>
      <c r="GC21" s="127"/>
      <c r="GD21" s="127"/>
      <c r="GE21" s="127"/>
      <c r="GF21" s="127"/>
      <c r="GG21" s="127"/>
      <c r="GH21" s="127"/>
      <c r="GI21" s="127"/>
      <c r="GJ21" s="127"/>
      <c r="GK21" s="127"/>
      <c r="GL21" s="127"/>
      <c r="GM21" s="127"/>
      <c r="GN21" s="127"/>
      <c r="GO21" s="127"/>
      <c r="GP21" s="127"/>
      <c r="GQ21" s="127"/>
      <c r="GR21" s="127"/>
      <c r="GS21" s="127"/>
      <c r="GT21" s="127"/>
      <c r="GU21" s="127"/>
      <c r="GV21" s="127"/>
    </row>
    <row r="22" spans="1:206" s="126" customFormat="1" ht="15" customHeight="1" thickBot="1">
      <c r="A22" s="366"/>
      <c r="B22" s="271" t="s">
        <v>378</v>
      </c>
      <c r="C22" s="147" t="s">
        <v>763</v>
      </c>
      <c r="D22" s="146">
        <f t="shared" si="2"/>
        <v>46293</v>
      </c>
      <c r="E22" s="148">
        <f>D22+7</f>
        <v>46300</v>
      </c>
      <c r="F22" s="147">
        <f>D22+8</f>
        <v>46301</v>
      </c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127"/>
      <c r="ED22" s="127"/>
      <c r="EE22" s="127"/>
      <c r="EF22" s="127"/>
      <c r="EG22" s="127"/>
      <c r="EH22" s="127"/>
      <c r="EI22" s="127"/>
      <c r="EJ22" s="127"/>
      <c r="EK22" s="127"/>
      <c r="EL22" s="127"/>
      <c r="EM22" s="127"/>
      <c r="EN22" s="127"/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27"/>
      <c r="FI22" s="127"/>
      <c r="FJ22" s="127"/>
      <c r="FK22" s="127"/>
      <c r="FL22" s="127"/>
      <c r="FM22" s="127"/>
      <c r="FN22" s="127"/>
      <c r="FO22" s="127"/>
      <c r="FP22" s="127"/>
      <c r="FQ22" s="127"/>
      <c r="FR22" s="127"/>
      <c r="FS22" s="127"/>
      <c r="FT22" s="127"/>
      <c r="FU22" s="127"/>
      <c r="FV22" s="127"/>
      <c r="FW22" s="127"/>
      <c r="FX22" s="127"/>
      <c r="FY22" s="127"/>
      <c r="FZ22" s="127"/>
      <c r="GA22" s="127"/>
      <c r="GB22" s="127"/>
      <c r="GC22" s="127"/>
      <c r="GD22" s="127"/>
      <c r="GE22" s="127"/>
      <c r="GF22" s="127"/>
      <c r="GG22" s="127"/>
      <c r="GH22" s="127"/>
      <c r="GI22" s="127"/>
      <c r="GJ22" s="127"/>
      <c r="GK22" s="127"/>
      <c r="GL22" s="127"/>
      <c r="GM22" s="127"/>
      <c r="GN22" s="127"/>
      <c r="GO22" s="127"/>
      <c r="GP22" s="127"/>
      <c r="GQ22" s="127"/>
      <c r="GR22" s="127"/>
      <c r="GS22" s="127"/>
      <c r="GT22" s="127"/>
      <c r="GU22" s="127"/>
      <c r="GV22" s="127"/>
    </row>
    <row r="23" spans="1:206" s="126" customFormat="1" ht="15" customHeight="1"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/>
      <c r="EH23" s="127"/>
      <c r="EI23" s="127"/>
      <c r="EJ23" s="127"/>
      <c r="EK23" s="127"/>
      <c r="EL23" s="127"/>
      <c r="EM23" s="127"/>
      <c r="EN23" s="127"/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  <c r="FL23" s="127"/>
      <c r="FM23" s="127"/>
      <c r="FN23" s="127"/>
      <c r="FO23" s="127"/>
      <c r="FP23" s="127"/>
      <c r="FQ23" s="127"/>
      <c r="FR23" s="127"/>
      <c r="FS23" s="127"/>
      <c r="FT23" s="127"/>
      <c r="FU23" s="127"/>
      <c r="FV23" s="127"/>
      <c r="FW23" s="127"/>
      <c r="FX23" s="127"/>
      <c r="FY23" s="127"/>
      <c r="FZ23" s="127"/>
      <c r="GA23" s="127"/>
      <c r="GB23" s="127"/>
      <c r="GC23" s="127"/>
      <c r="GD23" s="127"/>
      <c r="GE23" s="127"/>
      <c r="GF23" s="127"/>
      <c r="GG23" s="127"/>
      <c r="GH23" s="127"/>
      <c r="GI23" s="127"/>
      <c r="GJ23" s="127"/>
      <c r="GK23" s="127"/>
      <c r="GL23" s="127"/>
      <c r="GM23" s="127"/>
      <c r="GN23" s="127"/>
      <c r="GO23" s="127"/>
      <c r="GP23" s="127"/>
      <c r="GQ23" s="127"/>
      <c r="GR23" s="127"/>
      <c r="GS23" s="127"/>
      <c r="GT23" s="127"/>
      <c r="GU23" s="127"/>
      <c r="GV23" s="127"/>
      <c r="GW23" s="127"/>
      <c r="GX23" s="127"/>
    </row>
    <row r="24" spans="1:206" s="14" customFormat="1" ht="15" customHeight="1" thickBot="1">
      <c r="A24" s="199" t="s">
        <v>356</v>
      </c>
      <c r="B24" s="180" t="s">
        <v>357</v>
      </c>
      <c r="C24" s="181"/>
      <c r="D24" s="181"/>
      <c r="F24" s="181"/>
      <c r="G24" s="181"/>
      <c r="H24" s="181"/>
      <c r="I24" s="181"/>
      <c r="J24" s="126"/>
      <c r="K24" s="126"/>
      <c r="L24" s="181"/>
      <c r="M24" s="181"/>
      <c r="N24" s="181"/>
      <c r="O24" s="181"/>
      <c r="P24" s="181"/>
      <c r="Q24" s="181"/>
      <c r="R24" s="181"/>
    </row>
    <row r="25" spans="1:206" s="14" customFormat="1" ht="15" customHeight="1">
      <c r="A25" s="183" t="s">
        <v>274</v>
      </c>
      <c r="B25" s="130" t="s">
        <v>275</v>
      </c>
      <c r="C25" s="131" t="s">
        <v>276</v>
      </c>
      <c r="D25" s="132" t="s">
        <v>277</v>
      </c>
      <c r="E25" s="152" t="s">
        <v>279</v>
      </c>
      <c r="F25" s="374"/>
      <c r="G25" s="375"/>
      <c r="H25" s="186" t="s">
        <v>279</v>
      </c>
      <c r="I25" s="187" t="s">
        <v>358</v>
      </c>
      <c r="J25" s="152" t="s">
        <v>359</v>
      </c>
      <c r="P25" s="181"/>
      <c r="Q25" s="181"/>
      <c r="R25" s="181"/>
    </row>
    <row r="26" spans="1:206" s="14" customFormat="1" ht="15" customHeight="1">
      <c r="A26" s="380" t="s">
        <v>282</v>
      </c>
      <c r="B26" s="370"/>
      <c r="C26" s="371"/>
      <c r="D26" s="135" t="s">
        <v>283</v>
      </c>
      <c r="E26" s="138" t="s">
        <v>284</v>
      </c>
      <c r="F26" s="376" t="s">
        <v>360</v>
      </c>
      <c r="G26" s="377"/>
      <c r="H26" s="188" t="s">
        <v>361</v>
      </c>
      <c r="I26" s="189" t="s">
        <v>840</v>
      </c>
      <c r="J26" s="190" t="s">
        <v>841</v>
      </c>
      <c r="P26" s="181"/>
      <c r="Q26" s="181"/>
      <c r="R26" s="181"/>
    </row>
    <row r="27" spans="1:206" s="14" customFormat="1" ht="15" customHeight="1">
      <c r="A27" s="380"/>
      <c r="B27" s="372"/>
      <c r="C27" s="373"/>
      <c r="D27" s="139" t="s">
        <v>287</v>
      </c>
      <c r="E27" s="154" t="s">
        <v>289</v>
      </c>
      <c r="F27" s="378"/>
      <c r="G27" s="379"/>
      <c r="H27" s="188" t="s">
        <v>289</v>
      </c>
      <c r="I27" s="191" t="s">
        <v>364</v>
      </c>
      <c r="J27" s="190" t="s">
        <v>365</v>
      </c>
      <c r="P27" s="181"/>
      <c r="Q27" s="181"/>
      <c r="R27" s="181"/>
    </row>
    <row r="28" spans="1:206" s="14" customFormat="1" ht="15" customHeight="1">
      <c r="A28" s="364" t="s">
        <v>50</v>
      </c>
      <c r="B28" s="272" t="s">
        <v>292</v>
      </c>
      <c r="C28" s="185" t="s">
        <v>778</v>
      </c>
      <c r="D28" s="141">
        <v>46237</v>
      </c>
      <c r="E28" s="142">
        <f t="shared" ref="E28:E35" si="9">D28+2</f>
        <v>46239</v>
      </c>
      <c r="F28" s="413" t="s">
        <v>367</v>
      </c>
      <c r="G28" s="416" t="s">
        <v>764</v>
      </c>
      <c r="H28" s="270">
        <v>46249</v>
      </c>
      <c r="I28" s="184">
        <f t="shared" ref="I28:I30" si="10">H28+5</f>
        <v>46254</v>
      </c>
      <c r="J28" s="185">
        <f t="shared" ref="J28:J30" si="11">H28+6</f>
        <v>46255</v>
      </c>
      <c r="P28" s="181"/>
      <c r="Q28" s="181"/>
      <c r="R28" s="181"/>
    </row>
    <row r="29" spans="1:206" s="14" customFormat="1" ht="15" customHeight="1">
      <c r="A29" s="365"/>
      <c r="B29" s="272" t="s">
        <v>293</v>
      </c>
      <c r="C29" s="185" t="s">
        <v>779</v>
      </c>
      <c r="D29" s="141">
        <f t="shared" ref="D29:D36" si="12">D28+7</f>
        <v>46244</v>
      </c>
      <c r="E29" s="142">
        <f t="shared" si="9"/>
        <v>46246</v>
      </c>
      <c r="F29" s="414" t="s">
        <v>294</v>
      </c>
      <c r="G29" s="417" t="s">
        <v>785</v>
      </c>
      <c r="H29" s="270">
        <f t="shared" ref="H29:H36" si="13">H28+7</f>
        <v>46256</v>
      </c>
      <c r="I29" s="184">
        <f t="shared" si="10"/>
        <v>46261</v>
      </c>
      <c r="J29" s="185">
        <f t="shared" si="11"/>
        <v>46262</v>
      </c>
      <c r="P29" s="181"/>
      <c r="Q29" s="181"/>
      <c r="R29" s="181"/>
    </row>
    <row r="30" spans="1:206" s="14" customFormat="1" ht="15" customHeight="1">
      <c r="A30" s="365"/>
      <c r="B30" s="272" t="s">
        <v>378</v>
      </c>
      <c r="C30" s="185" t="s">
        <v>752</v>
      </c>
      <c r="D30" s="141">
        <f t="shared" si="12"/>
        <v>46251</v>
      </c>
      <c r="E30" s="142">
        <f t="shared" si="9"/>
        <v>46253</v>
      </c>
      <c r="F30" s="414" t="s">
        <v>835</v>
      </c>
      <c r="G30" s="417" t="s">
        <v>836</v>
      </c>
      <c r="H30" s="270">
        <f t="shared" si="13"/>
        <v>46263</v>
      </c>
      <c r="I30" s="184">
        <f t="shared" si="10"/>
        <v>46268</v>
      </c>
      <c r="J30" s="185">
        <f t="shared" si="11"/>
        <v>46269</v>
      </c>
      <c r="P30" s="181"/>
      <c r="Q30" s="181"/>
      <c r="R30" s="181"/>
    </row>
    <row r="31" spans="1:206" s="14" customFormat="1" ht="15" customHeight="1">
      <c r="A31" s="365"/>
      <c r="B31" s="272" t="s">
        <v>292</v>
      </c>
      <c r="C31" s="185" t="s">
        <v>780</v>
      </c>
      <c r="D31" s="141">
        <f t="shared" si="12"/>
        <v>46258</v>
      </c>
      <c r="E31" s="142">
        <f t="shared" si="9"/>
        <v>46260</v>
      </c>
      <c r="F31" s="414" t="s">
        <v>367</v>
      </c>
      <c r="G31" s="417" t="s">
        <v>784</v>
      </c>
      <c r="H31" s="270">
        <f t="shared" si="13"/>
        <v>46270</v>
      </c>
      <c r="I31" s="184">
        <f t="shared" ref="I31:I32" si="14">H31+5</f>
        <v>46275</v>
      </c>
      <c r="J31" s="185">
        <f t="shared" ref="J31:J32" si="15">H31+6</f>
        <v>46276</v>
      </c>
      <c r="P31" s="181"/>
      <c r="Q31" s="181"/>
      <c r="R31" s="181"/>
    </row>
    <row r="32" spans="1:206" s="14" customFormat="1" ht="15" customHeight="1">
      <c r="A32" s="365"/>
      <c r="B32" s="272" t="s">
        <v>293</v>
      </c>
      <c r="C32" s="185" t="s">
        <v>781</v>
      </c>
      <c r="D32" s="141">
        <f t="shared" si="12"/>
        <v>46265</v>
      </c>
      <c r="E32" s="142">
        <f t="shared" si="9"/>
        <v>46267</v>
      </c>
      <c r="F32" s="414" t="s">
        <v>297</v>
      </c>
      <c r="G32" s="417"/>
      <c r="H32" s="270">
        <f t="shared" si="13"/>
        <v>46277</v>
      </c>
      <c r="I32" s="184">
        <f t="shared" si="14"/>
        <v>46282</v>
      </c>
      <c r="J32" s="185">
        <f t="shared" si="15"/>
        <v>46283</v>
      </c>
    </row>
    <row r="33" spans="1:18" s="14" customFormat="1" ht="15" customHeight="1">
      <c r="A33" s="365"/>
      <c r="B33" s="272" t="s">
        <v>378</v>
      </c>
      <c r="C33" s="185" t="s">
        <v>762</v>
      </c>
      <c r="D33" s="141">
        <f t="shared" si="12"/>
        <v>46272</v>
      </c>
      <c r="E33" s="142">
        <f t="shared" si="9"/>
        <v>46274</v>
      </c>
      <c r="F33" s="414" t="s">
        <v>294</v>
      </c>
      <c r="G33" s="417" t="s">
        <v>751</v>
      </c>
      <c r="H33" s="270">
        <f t="shared" si="13"/>
        <v>46284</v>
      </c>
      <c r="I33" s="184">
        <f t="shared" ref="I33:I34" si="16">H33+5</f>
        <v>46289</v>
      </c>
      <c r="J33" s="185">
        <f t="shared" ref="J33:J34" si="17">H33+6</f>
        <v>46290</v>
      </c>
      <c r="P33" s="181"/>
      <c r="Q33" s="181"/>
      <c r="R33" s="181"/>
    </row>
    <row r="34" spans="1:18" s="14" customFormat="1" ht="15" customHeight="1">
      <c r="A34" s="365"/>
      <c r="B34" s="272" t="s">
        <v>292</v>
      </c>
      <c r="C34" s="185" t="s">
        <v>829</v>
      </c>
      <c r="D34" s="141">
        <f t="shared" si="12"/>
        <v>46279</v>
      </c>
      <c r="E34" s="142">
        <f t="shared" si="9"/>
        <v>46281</v>
      </c>
      <c r="F34" s="414" t="s">
        <v>835</v>
      </c>
      <c r="G34" s="417" t="s">
        <v>837</v>
      </c>
      <c r="H34" s="270">
        <f t="shared" si="13"/>
        <v>46291</v>
      </c>
      <c r="I34" s="184">
        <f t="shared" si="16"/>
        <v>46296</v>
      </c>
      <c r="J34" s="185">
        <f t="shared" si="17"/>
        <v>46297</v>
      </c>
      <c r="P34" s="181"/>
      <c r="Q34" s="181"/>
      <c r="R34" s="181"/>
    </row>
    <row r="35" spans="1:18" s="14" customFormat="1" ht="15" customHeight="1">
      <c r="A35" s="365"/>
      <c r="B35" s="272" t="s">
        <v>293</v>
      </c>
      <c r="C35" s="185" t="s">
        <v>830</v>
      </c>
      <c r="D35" s="141">
        <f t="shared" si="12"/>
        <v>46286</v>
      </c>
      <c r="E35" s="142">
        <f t="shared" si="9"/>
        <v>46288</v>
      </c>
      <c r="F35" s="414" t="s">
        <v>367</v>
      </c>
      <c r="G35" s="417" t="s">
        <v>838</v>
      </c>
      <c r="H35" s="270">
        <f t="shared" si="13"/>
        <v>46298</v>
      </c>
      <c r="I35" s="184">
        <f t="shared" ref="I35" si="18">H35+5</f>
        <v>46303</v>
      </c>
      <c r="J35" s="185">
        <f t="shared" ref="J35" si="19">H35+6</f>
        <v>46304</v>
      </c>
      <c r="P35" s="181"/>
      <c r="Q35" s="181"/>
      <c r="R35" s="181"/>
    </row>
    <row r="36" spans="1:18" s="14" customFormat="1" ht="15" customHeight="1" thickBot="1">
      <c r="A36" s="366"/>
      <c r="B36" s="271" t="s">
        <v>378</v>
      </c>
      <c r="C36" s="147" t="s">
        <v>763</v>
      </c>
      <c r="D36" s="146">
        <f t="shared" si="12"/>
        <v>46293</v>
      </c>
      <c r="E36" s="147">
        <f>D36+2</f>
        <v>46295</v>
      </c>
      <c r="F36" s="415" t="s">
        <v>294</v>
      </c>
      <c r="G36" s="418" t="s">
        <v>839</v>
      </c>
      <c r="H36" s="271">
        <f t="shared" si="13"/>
        <v>46305</v>
      </c>
      <c r="I36" s="148">
        <f t="shared" ref="I36" si="20">H36+5</f>
        <v>46310</v>
      </c>
      <c r="J36" s="147">
        <f t="shared" ref="J36" si="21">H36+6</f>
        <v>46311</v>
      </c>
      <c r="P36" s="181"/>
      <c r="Q36" s="181"/>
      <c r="R36" s="181"/>
    </row>
    <row r="37" spans="1:18" s="14" customFormat="1" ht="15" customHeight="1">
      <c r="A37" s="182"/>
      <c r="B37" s="192"/>
      <c r="C37" s="193"/>
      <c r="D37" s="193"/>
    </row>
    <row r="38" spans="1:18" s="14" customFormat="1" ht="15" customHeight="1" thickBot="1">
      <c r="A38" s="179"/>
      <c r="B38" s="180" t="s">
        <v>369</v>
      </c>
      <c r="C38" s="181"/>
      <c r="D38" s="181"/>
      <c r="F38" s="181"/>
      <c r="G38" s="181"/>
      <c r="H38" s="181"/>
      <c r="I38" s="181"/>
      <c r="J38" s="126"/>
      <c r="K38" s="126"/>
      <c r="L38" s="181"/>
      <c r="M38" s="181"/>
      <c r="N38" s="181"/>
      <c r="O38" s="181"/>
      <c r="P38" s="181"/>
      <c r="Q38" s="181"/>
      <c r="R38" s="181"/>
    </row>
    <row r="39" spans="1:18" s="14" customFormat="1" ht="15" customHeight="1">
      <c r="A39" s="129" t="s">
        <v>274</v>
      </c>
      <c r="B39" s="130" t="s">
        <v>275</v>
      </c>
      <c r="C39" s="131" t="s">
        <v>276</v>
      </c>
      <c r="D39" s="132" t="s">
        <v>277</v>
      </c>
      <c r="E39" s="152" t="s">
        <v>310</v>
      </c>
      <c r="F39" s="374"/>
      <c r="G39" s="375"/>
      <c r="H39" s="132" t="s">
        <v>310</v>
      </c>
      <c r="I39" s="187" t="s">
        <v>358</v>
      </c>
      <c r="J39" s="152" t="s">
        <v>359</v>
      </c>
      <c r="K39" s="162"/>
      <c r="L39" s="162"/>
      <c r="M39" s="162"/>
      <c r="N39" s="162"/>
      <c r="O39" s="181"/>
      <c r="P39" s="181"/>
      <c r="Q39" s="181"/>
      <c r="R39" s="181"/>
    </row>
    <row r="40" spans="1:18" s="14" customFormat="1" ht="15" customHeight="1">
      <c r="A40" s="368" t="s">
        <v>282</v>
      </c>
      <c r="B40" s="370"/>
      <c r="C40" s="371"/>
      <c r="D40" s="135" t="s">
        <v>283</v>
      </c>
      <c r="E40" s="138" t="s">
        <v>286</v>
      </c>
      <c r="F40" s="376" t="s">
        <v>360</v>
      </c>
      <c r="G40" s="377"/>
      <c r="H40" s="194" t="s">
        <v>361</v>
      </c>
      <c r="I40" s="189" t="s">
        <v>847</v>
      </c>
      <c r="J40" s="190" t="s">
        <v>848</v>
      </c>
      <c r="K40" s="162"/>
      <c r="L40" s="162"/>
      <c r="M40" s="162"/>
      <c r="N40" s="162"/>
      <c r="O40" s="181"/>
      <c r="P40" s="181"/>
      <c r="Q40" s="181"/>
      <c r="R40" s="181"/>
    </row>
    <row r="41" spans="1:18" s="14" customFormat="1" ht="15" customHeight="1">
      <c r="A41" s="369"/>
      <c r="B41" s="372"/>
      <c r="C41" s="373"/>
      <c r="D41" s="139" t="s">
        <v>63</v>
      </c>
      <c r="E41" s="154" t="s">
        <v>315</v>
      </c>
      <c r="F41" s="378"/>
      <c r="G41" s="379"/>
      <c r="H41" s="195" t="s">
        <v>371</v>
      </c>
      <c r="I41" s="191" t="s">
        <v>372</v>
      </c>
      <c r="J41" s="190" t="s">
        <v>373</v>
      </c>
      <c r="K41" s="162"/>
      <c r="L41" s="162"/>
      <c r="M41" s="162"/>
      <c r="N41" s="162"/>
      <c r="O41" s="181"/>
      <c r="P41" s="181"/>
      <c r="Q41" s="181"/>
      <c r="R41" s="181"/>
    </row>
    <row r="42" spans="1:18" s="14" customFormat="1" ht="15" customHeight="1">
      <c r="A42" s="364" t="s">
        <v>61</v>
      </c>
      <c r="B42" s="141" t="s">
        <v>730</v>
      </c>
      <c r="C42" s="185" t="s">
        <v>763</v>
      </c>
      <c r="D42" s="141">
        <v>46238</v>
      </c>
      <c r="E42" s="142">
        <f t="shared" ref="E42:E49" si="22">D42+8</f>
        <v>46246</v>
      </c>
      <c r="F42" s="419" t="s">
        <v>374</v>
      </c>
      <c r="G42" s="417" t="s">
        <v>787</v>
      </c>
      <c r="H42" s="143">
        <v>46256</v>
      </c>
      <c r="I42" s="184">
        <f t="shared" ref="I42:I44" si="23">H42+2</f>
        <v>46258</v>
      </c>
      <c r="J42" s="185">
        <f t="shared" ref="J42:J44" si="24">H42+3</f>
        <v>46259</v>
      </c>
      <c r="K42" s="162"/>
      <c r="L42" s="162"/>
      <c r="M42" s="162"/>
      <c r="N42" s="162"/>
      <c r="O42" s="181"/>
      <c r="P42" s="181"/>
      <c r="Q42" s="181"/>
      <c r="R42" s="181"/>
    </row>
    <row r="43" spans="1:18" s="14" customFormat="1" ht="15" customHeight="1">
      <c r="A43" s="365"/>
      <c r="B43" s="141" t="s">
        <v>317</v>
      </c>
      <c r="C43" s="185" t="s">
        <v>827</v>
      </c>
      <c r="D43" s="143">
        <f t="shared" ref="D43:D50" si="25">D42+7</f>
        <v>46245</v>
      </c>
      <c r="E43" s="142">
        <f t="shared" si="22"/>
        <v>46253</v>
      </c>
      <c r="F43" s="419" t="s">
        <v>374</v>
      </c>
      <c r="G43" s="417" t="s">
        <v>788</v>
      </c>
      <c r="H43" s="143">
        <f t="shared" ref="H43:H50" si="26">H42+7</f>
        <v>46263</v>
      </c>
      <c r="I43" s="184">
        <f t="shared" si="23"/>
        <v>46265</v>
      </c>
      <c r="J43" s="185">
        <f t="shared" si="24"/>
        <v>46266</v>
      </c>
      <c r="K43" s="162"/>
      <c r="L43" s="162"/>
      <c r="M43" s="162"/>
      <c r="N43" s="162"/>
      <c r="O43" s="181"/>
      <c r="P43" s="181"/>
      <c r="Q43" s="181"/>
      <c r="R43" s="181"/>
    </row>
    <row r="44" spans="1:18" s="14" customFormat="1" ht="15" customHeight="1">
      <c r="A44" s="365"/>
      <c r="B44" s="141" t="s">
        <v>730</v>
      </c>
      <c r="C44" s="185" t="s">
        <v>782</v>
      </c>
      <c r="D44" s="143">
        <f t="shared" si="25"/>
        <v>46252</v>
      </c>
      <c r="E44" s="142">
        <f t="shared" si="22"/>
        <v>46260</v>
      </c>
      <c r="F44" s="419" t="s">
        <v>374</v>
      </c>
      <c r="G44" s="417" t="s">
        <v>789</v>
      </c>
      <c r="H44" s="143">
        <f t="shared" si="26"/>
        <v>46270</v>
      </c>
      <c r="I44" s="184">
        <f t="shared" si="23"/>
        <v>46272</v>
      </c>
      <c r="J44" s="185">
        <f t="shared" si="24"/>
        <v>46273</v>
      </c>
      <c r="K44" s="162"/>
      <c r="L44" s="162"/>
      <c r="M44" s="162"/>
      <c r="N44" s="162"/>
      <c r="O44" s="181"/>
      <c r="P44" s="181"/>
      <c r="Q44" s="181"/>
      <c r="R44" s="181"/>
    </row>
    <row r="45" spans="1:18" s="14" customFormat="1" ht="15" customHeight="1">
      <c r="A45" s="365"/>
      <c r="B45" s="141" t="s">
        <v>317</v>
      </c>
      <c r="C45" s="185" t="s">
        <v>828</v>
      </c>
      <c r="D45" s="143">
        <f t="shared" si="25"/>
        <v>46259</v>
      </c>
      <c r="E45" s="142">
        <f t="shared" si="22"/>
        <v>46267</v>
      </c>
      <c r="F45" s="419" t="s">
        <v>374</v>
      </c>
      <c r="G45" s="417" t="s">
        <v>790</v>
      </c>
      <c r="H45" s="143">
        <f t="shared" si="26"/>
        <v>46277</v>
      </c>
      <c r="I45" s="184">
        <f t="shared" ref="I45:I48" si="27">H45+2</f>
        <v>46279</v>
      </c>
      <c r="J45" s="185">
        <f t="shared" ref="J45:J48" si="28">H45+3</f>
        <v>46280</v>
      </c>
      <c r="K45" s="162"/>
      <c r="L45" s="162"/>
      <c r="M45" s="162"/>
      <c r="N45" s="162"/>
      <c r="O45" s="181"/>
      <c r="P45" s="181"/>
      <c r="Q45" s="181"/>
      <c r="R45" s="181"/>
    </row>
    <row r="46" spans="1:18" s="14" customFormat="1" ht="15" customHeight="1">
      <c r="A46" s="365"/>
      <c r="B46" s="141" t="s">
        <v>730</v>
      </c>
      <c r="C46" s="185" t="s">
        <v>783</v>
      </c>
      <c r="D46" s="143">
        <f t="shared" si="25"/>
        <v>46266</v>
      </c>
      <c r="E46" s="142">
        <f t="shared" si="22"/>
        <v>46274</v>
      </c>
      <c r="F46" s="419" t="s">
        <v>374</v>
      </c>
      <c r="G46" s="417" t="s">
        <v>842</v>
      </c>
      <c r="H46" s="143">
        <f t="shared" si="26"/>
        <v>46284</v>
      </c>
      <c r="I46" s="184">
        <f t="shared" si="27"/>
        <v>46286</v>
      </c>
      <c r="J46" s="185">
        <f t="shared" si="28"/>
        <v>46287</v>
      </c>
      <c r="K46" s="162"/>
      <c r="L46" s="162"/>
      <c r="M46" s="162"/>
      <c r="N46" s="162"/>
      <c r="O46" s="181"/>
      <c r="P46" s="181"/>
      <c r="Q46" s="181"/>
      <c r="R46" s="181"/>
    </row>
    <row r="47" spans="1:18" s="14" customFormat="1" ht="15" customHeight="1">
      <c r="A47" s="365"/>
      <c r="B47" s="141" t="s">
        <v>317</v>
      </c>
      <c r="C47" s="185" t="s">
        <v>831</v>
      </c>
      <c r="D47" s="143">
        <f t="shared" si="25"/>
        <v>46273</v>
      </c>
      <c r="E47" s="142">
        <f t="shared" si="22"/>
        <v>46281</v>
      </c>
      <c r="F47" s="419" t="s">
        <v>374</v>
      </c>
      <c r="G47" s="417" t="s">
        <v>843</v>
      </c>
      <c r="H47" s="143">
        <f t="shared" si="26"/>
        <v>46291</v>
      </c>
      <c r="I47" s="184">
        <f t="shared" si="27"/>
        <v>46293</v>
      </c>
      <c r="J47" s="185">
        <f t="shared" si="28"/>
        <v>46294</v>
      </c>
      <c r="K47" s="162"/>
      <c r="L47" s="162"/>
      <c r="M47" s="162"/>
      <c r="N47" s="162"/>
      <c r="O47" s="181"/>
      <c r="P47" s="181"/>
      <c r="Q47" s="181"/>
      <c r="R47" s="181"/>
    </row>
    <row r="48" spans="1:18" s="14" customFormat="1" ht="15" customHeight="1">
      <c r="A48" s="365"/>
      <c r="B48" s="141" t="s">
        <v>730</v>
      </c>
      <c r="C48" s="185" t="s">
        <v>833</v>
      </c>
      <c r="D48" s="143">
        <f t="shared" si="25"/>
        <v>46280</v>
      </c>
      <c r="E48" s="142">
        <f t="shared" si="22"/>
        <v>46288</v>
      </c>
      <c r="F48" s="419" t="s">
        <v>374</v>
      </c>
      <c r="G48" s="417" t="s">
        <v>844</v>
      </c>
      <c r="H48" s="143">
        <f t="shared" si="26"/>
        <v>46298</v>
      </c>
      <c r="I48" s="184">
        <f t="shared" si="27"/>
        <v>46300</v>
      </c>
      <c r="J48" s="185">
        <f t="shared" si="28"/>
        <v>46301</v>
      </c>
      <c r="K48" s="162"/>
      <c r="L48" s="162"/>
      <c r="M48" s="162"/>
      <c r="N48" s="162"/>
      <c r="O48" s="181"/>
      <c r="P48" s="181"/>
      <c r="Q48" s="181"/>
      <c r="R48" s="181"/>
    </row>
    <row r="49" spans="1:18" s="14" customFormat="1" ht="15" customHeight="1">
      <c r="A49" s="365"/>
      <c r="B49" s="141" t="s">
        <v>317</v>
      </c>
      <c r="C49" s="185" t="s">
        <v>832</v>
      </c>
      <c r="D49" s="143">
        <f t="shared" si="25"/>
        <v>46287</v>
      </c>
      <c r="E49" s="142">
        <f t="shared" si="22"/>
        <v>46295</v>
      </c>
      <c r="F49" s="419" t="s">
        <v>374</v>
      </c>
      <c r="G49" s="417" t="s">
        <v>845</v>
      </c>
      <c r="H49" s="143">
        <f t="shared" si="26"/>
        <v>46305</v>
      </c>
      <c r="I49" s="184">
        <f t="shared" ref="I49:I50" si="29">H49+2</f>
        <v>46307</v>
      </c>
      <c r="J49" s="185">
        <f t="shared" ref="J49:J50" si="30">H49+3</f>
        <v>46308</v>
      </c>
      <c r="K49" s="162"/>
      <c r="L49" s="162"/>
      <c r="M49" s="162"/>
      <c r="N49" s="162"/>
      <c r="O49" s="181"/>
      <c r="P49" s="181"/>
      <c r="Q49" s="181"/>
      <c r="R49" s="181"/>
    </row>
    <row r="50" spans="1:18" s="14" customFormat="1" ht="15" customHeight="1" thickBot="1">
      <c r="A50" s="366"/>
      <c r="B50" s="146" t="s">
        <v>730</v>
      </c>
      <c r="C50" s="147" t="s">
        <v>834</v>
      </c>
      <c r="D50" s="148">
        <f t="shared" si="25"/>
        <v>46294</v>
      </c>
      <c r="E50" s="147">
        <f t="shared" ref="E50" si="31">D50+8</f>
        <v>46302</v>
      </c>
      <c r="F50" s="420" t="s">
        <v>374</v>
      </c>
      <c r="G50" s="418" t="s">
        <v>846</v>
      </c>
      <c r="H50" s="148">
        <f t="shared" si="26"/>
        <v>46312</v>
      </c>
      <c r="I50" s="148">
        <f t="shared" si="29"/>
        <v>46314</v>
      </c>
      <c r="J50" s="147">
        <f t="shared" si="30"/>
        <v>46315</v>
      </c>
      <c r="K50" s="162"/>
      <c r="L50" s="162"/>
      <c r="M50" s="162"/>
      <c r="N50" s="162"/>
      <c r="O50" s="181"/>
      <c r="P50" s="181"/>
      <c r="Q50" s="181"/>
      <c r="R50" s="181"/>
    </row>
    <row r="51" spans="1:18" s="14" customFormat="1" ht="15" customHeight="1">
      <c r="A51" s="182"/>
      <c r="B51" s="192"/>
      <c r="C51" s="193"/>
      <c r="D51" s="193"/>
      <c r="N51" s="182"/>
    </row>
    <row r="52" spans="1:18" s="14" customFormat="1" ht="15" customHeight="1" thickBot="1">
      <c r="A52" s="199" t="s">
        <v>356</v>
      </c>
      <c r="B52" s="180" t="s">
        <v>375</v>
      </c>
      <c r="C52" s="181"/>
      <c r="D52" s="181"/>
      <c r="F52" s="181"/>
      <c r="G52" s="181"/>
      <c r="H52" s="181"/>
      <c r="I52" s="181"/>
      <c r="J52" s="126"/>
      <c r="K52" s="126"/>
      <c r="L52" s="181"/>
      <c r="M52" s="181"/>
      <c r="N52" s="181"/>
      <c r="O52" s="181"/>
      <c r="P52" s="181"/>
      <c r="Q52" s="181"/>
      <c r="R52" s="181"/>
    </row>
    <row r="53" spans="1:18" s="14" customFormat="1" ht="15" customHeight="1">
      <c r="A53" s="129" t="s">
        <v>274</v>
      </c>
      <c r="B53" s="130" t="s">
        <v>275</v>
      </c>
      <c r="C53" s="131" t="s">
        <v>276</v>
      </c>
      <c r="D53" s="132" t="s">
        <v>277</v>
      </c>
      <c r="E53" s="152" t="s">
        <v>310</v>
      </c>
      <c r="F53" s="374"/>
      <c r="G53" s="375"/>
      <c r="H53" s="186" t="s">
        <v>310</v>
      </c>
      <c r="I53" s="187" t="s">
        <v>280</v>
      </c>
      <c r="J53" s="152" t="s">
        <v>281</v>
      </c>
      <c r="K53" s="162"/>
      <c r="L53" s="162"/>
      <c r="M53" s="162"/>
      <c r="N53" s="162"/>
      <c r="O53" s="181"/>
      <c r="P53" s="181"/>
      <c r="Q53" s="181"/>
      <c r="R53" s="181"/>
    </row>
    <row r="54" spans="1:18" s="14" customFormat="1" ht="15" customHeight="1">
      <c r="A54" s="368" t="s">
        <v>282</v>
      </c>
      <c r="B54" s="370"/>
      <c r="C54" s="371"/>
      <c r="D54" s="135" t="s">
        <v>283</v>
      </c>
      <c r="E54" s="138" t="s">
        <v>286</v>
      </c>
      <c r="F54" s="376" t="s">
        <v>360</v>
      </c>
      <c r="G54" s="377"/>
      <c r="H54" s="188" t="s">
        <v>361</v>
      </c>
      <c r="I54" s="189" t="s">
        <v>362</v>
      </c>
      <c r="J54" s="190" t="s">
        <v>363</v>
      </c>
      <c r="K54" s="162"/>
      <c r="L54" s="162"/>
      <c r="M54" s="162"/>
      <c r="N54" s="162"/>
      <c r="O54" s="181"/>
      <c r="P54" s="181"/>
      <c r="Q54" s="181"/>
      <c r="R54" s="181"/>
    </row>
    <row r="55" spans="1:18" s="14" customFormat="1" ht="15" customHeight="1">
      <c r="A55" s="369"/>
      <c r="B55" s="372"/>
      <c r="C55" s="373"/>
      <c r="D55" s="139" t="s">
        <v>63</v>
      </c>
      <c r="E55" s="154" t="s">
        <v>315</v>
      </c>
      <c r="F55" s="378"/>
      <c r="G55" s="379"/>
      <c r="H55" s="188" t="s">
        <v>371</v>
      </c>
      <c r="I55" s="191" t="s">
        <v>376</v>
      </c>
      <c r="J55" s="190" t="s">
        <v>377</v>
      </c>
      <c r="K55" s="162"/>
      <c r="L55" s="162"/>
      <c r="M55" s="162"/>
      <c r="N55" s="162"/>
      <c r="O55" s="181"/>
      <c r="P55" s="181"/>
      <c r="Q55" s="181"/>
      <c r="R55" s="181"/>
    </row>
    <row r="56" spans="1:18" s="14" customFormat="1" ht="15.75" customHeight="1">
      <c r="A56" s="364" t="s">
        <v>61</v>
      </c>
      <c r="B56" s="141" t="s">
        <v>730</v>
      </c>
      <c r="C56" s="185" t="s">
        <v>763</v>
      </c>
      <c r="D56" s="141">
        <v>46238</v>
      </c>
      <c r="E56" s="142">
        <f t="shared" ref="E56:E60" si="32">D56+8</f>
        <v>46246</v>
      </c>
      <c r="F56" s="419" t="s">
        <v>791</v>
      </c>
      <c r="G56" s="417" t="s">
        <v>786</v>
      </c>
      <c r="H56" s="143">
        <v>46252</v>
      </c>
      <c r="I56" s="184">
        <f t="shared" ref="I56:I57" si="33">H56+2</f>
        <v>46254</v>
      </c>
      <c r="J56" s="185">
        <f t="shared" ref="J56:J57" si="34">H56+3</f>
        <v>46255</v>
      </c>
      <c r="K56" s="162"/>
      <c r="L56" s="162"/>
      <c r="M56" s="162"/>
      <c r="N56" s="162"/>
      <c r="O56" s="181"/>
      <c r="P56" s="181"/>
      <c r="Q56" s="181"/>
      <c r="R56" s="181"/>
    </row>
    <row r="57" spans="1:18" s="14" customFormat="1" ht="15" customHeight="1">
      <c r="A57" s="365"/>
      <c r="B57" s="141" t="s">
        <v>317</v>
      </c>
      <c r="C57" s="185" t="s">
        <v>827</v>
      </c>
      <c r="D57" s="143">
        <f t="shared" ref="D57:D64" si="35">D56+7</f>
        <v>46245</v>
      </c>
      <c r="E57" s="142">
        <f t="shared" si="32"/>
        <v>46253</v>
      </c>
      <c r="F57" s="419" t="s">
        <v>791</v>
      </c>
      <c r="G57" s="417" t="s">
        <v>787</v>
      </c>
      <c r="H57" s="143">
        <f t="shared" ref="H57:H62" si="36">H56+7</f>
        <v>46259</v>
      </c>
      <c r="I57" s="184">
        <f t="shared" si="33"/>
        <v>46261</v>
      </c>
      <c r="J57" s="185">
        <f t="shared" si="34"/>
        <v>46262</v>
      </c>
      <c r="K57" s="162"/>
      <c r="L57" s="162"/>
      <c r="M57" s="162"/>
      <c r="N57" s="162"/>
      <c r="O57" s="181"/>
      <c r="P57" s="181"/>
      <c r="Q57" s="181"/>
      <c r="R57" s="181"/>
    </row>
    <row r="58" spans="1:18" s="14" customFormat="1" ht="15" customHeight="1">
      <c r="A58" s="365"/>
      <c r="B58" s="141" t="s">
        <v>730</v>
      </c>
      <c r="C58" s="185" t="s">
        <v>782</v>
      </c>
      <c r="D58" s="143">
        <f t="shared" si="35"/>
        <v>46252</v>
      </c>
      <c r="E58" s="142">
        <f t="shared" si="32"/>
        <v>46260</v>
      </c>
      <c r="F58" s="419" t="s">
        <v>791</v>
      </c>
      <c r="G58" s="417" t="s">
        <v>788</v>
      </c>
      <c r="H58" s="143">
        <f t="shared" si="36"/>
        <v>46266</v>
      </c>
      <c r="I58" s="184">
        <f t="shared" ref="I58:I62" si="37">H58+2</f>
        <v>46268</v>
      </c>
      <c r="J58" s="185">
        <f t="shared" ref="J58:J62" si="38">H58+3</f>
        <v>46269</v>
      </c>
      <c r="K58" s="162"/>
      <c r="L58" s="162"/>
      <c r="M58" s="162"/>
      <c r="N58" s="162"/>
      <c r="O58" s="181"/>
      <c r="P58" s="181"/>
      <c r="Q58" s="181"/>
      <c r="R58" s="181"/>
    </row>
    <row r="59" spans="1:18" s="14" customFormat="1" ht="15" customHeight="1">
      <c r="A59" s="365"/>
      <c r="B59" s="141" t="s">
        <v>317</v>
      </c>
      <c r="C59" s="185" t="s">
        <v>828</v>
      </c>
      <c r="D59" s="143">
        <f t="shared" si="35"/>
        <v>46259</v>
      </c>
      <c r="E59" s="142">
        <f t="shared" si="32"/>
        <v>46267</v>
      </c>
      <c r="F59" s="419" t="s">
        <v>791</v>
      </c>
      <c r="G59" s="417" t="s">
        <v>789</v>
      </c>
      <c r="H59" s="143">
        <f t="shared" si="36"/>
        <v>46273</v>
      </c>
      <c r="I59" s="184">
        <f t="shared" si="37"/>
        <v>46275</v>
      </c>
      <c r="J59" s="185">
        <f t="shared" si="38"/>
        <v>46276</v>
      </c>
      <c r="K59" s="162"/>
      <c r="L59" s="162"/>
      <c r="M59" s="162"/>
      <c r="N59" s="162"/>
      <c r="O59" s="181"/>
      <c r="P59" s="181"/>
      <c r="Q59" s="181"/>
      <c r="R59" s="181"/>
    </row>
    <row r="60" spans="1:18" s="14" customFormat="1" ht="15" customHeight="1">
      <c r="A60" s="365"/>
      <c r="B60" s="141" t="s">
        <v>730</v>
      </c>
      <c r="C60" s="185" t="s">
        <v>783</v>
      </c>
      <c r="D60" s="143">
        <f t="shared" si="35"/>
        <v>46266</v>
      </c>
      <c r="E60" s="142">
        <f t="shared" si="32"/>
        <v>46274</v>
      </c>
      <c r="F60" s="419" t="s">
        <v>791</v>
      </c>
      <c r="G60" s="417" t="s">
        <v>790</v>
      </c>
      <c r="H60" s="143">
        <f t="shared" si="36"/>
        <v>46280</v>
      </c>
      <c r="I60" s="184">
        <f t="shared" si="37"/>
        <v>46282</v>
      </c>
      <c r="J60" s="185">
        <f t="shared" si="38"/>
        <v>46283</v>
      </c>
      <c r="K60" s="162"/>
      <c r="L60" s="162"/>
      <c r="M60" s="162"/>
      <c r="N60" s="162"/>
      <c r="O60" s="181"/>
      <c r="P60" s="181"/>
      <c r="Q60" s="181"/>
      <c r="R60" s="181"/>
    </row>
    <row r="61" spans="1:18" s="14" customFormat="1" ht="15" customHeight="1">
      <c r="A61" s="365"/>
      <c r="B61" s="141" t="s">
        <v>317</v>
      </c>
      <c r="C61" s="185" t="s">
        <v>831</v>
      </c>
      <c r="D61" s="143">
        <f t="shared" si="35"/>
        <v>46273</v>
      </c>
      <c r="E61" s="142">
        <f t="shared" ref="E61:E64" si="39">D61+8</f>
        <v>46281</v>
      </c>
      <c r="F61" s="419" t="s">
        <v>791</v>
      </c>
      <c r="G61" s="417" t="s">
        <v>842</v>
      </c>
      <c r="H61" s="143">
        <f t="shared" si="36"/>
        <v>46287</v>
      </c>
      <c r="I61" s="184">
        <f t="shared" si="37"/>
        <v>46289</v>
      </c>
      <c r="J61" s="185">
        <f t="shared" si="38"/>
        <v>46290</v>
      </c>
      <c r="K61" s="162"/>
      <c r="L61" s="162"/>
      <c r="M61" s="162"/>
      <c r="N61" s="162"/>
      <c r="O61" s="181"/>
      <c r="P61" s="181"/>
      <c r="Q61" s="181"/>
      <c r="R61" s="181"/>
    </row>
    <row r="62" spans="1:18" s="14" customFormat="1" ht="15" customHeight="1">
      <c r="A62" s="365"/>
      <c r="B62" s="141" t="s">
        <v>730</v>
      </c>
      <c r="C62" s="185" t="s">
        <v>833</v>
      </c>
      <c r="D62" s="143">
        <f t="shared" si="35"/>
        <v>46280</v>
      </c>
      <c r="E62" s="142">
        <f t="shared" si="39"/>
        <v>46288</v>
      </c>
      <c r="F62" s="419" t="s">
        <v>791</v>
      </c>
      <c r="G62" s="417" t="s">
        <v>843</v>
      </c>
      <c r="H62" s="143">
        <f t="shared" si="36"/>
        <v>46294</v>
      </c>
      <c r="I62" s="184">
        <f t="shared" si="37"/>
        <v>46296</v>
      </c>
      <c r="J62" s="185">
        <f t="shared" si="38"/>
        <v>46297</v>
      </c>
      <c r="K62" s="162"/>
      <c r="L62" s="162"/>
      <c r="M62" s="162"/>
      <c r="N62" s="162"/>
      <c r="O62" s="181"/>
      <c r="P62" s="181"/>
      <c r="Q62" s="181"/>
      <c r="R62" s="181"/>
    </row>
    <row r="63" spans="1:18" s="14" customFormat="1" ht="15" customHeight="1">
      <c r="A63" s="365"/>
      <c r="B63" s="141" t="s">
        <v>317</v>
      </c>
      <c r="C63" s="185" t="s">
        <v>832</v>
      </c>
      <c r="D63" s="143">
        <f t="shared" si="35"/>
        <v>46287</v>
      </c>
      <c r="E63" s="142">
        <f t="shared" si="39"/>
        <v>46295</v>
      </c>
      <c r="F63" s="419" t="s">
        <v>791</v>
      </c>
      <c r="G63" s="417" t="s">
        <v>844</v>
      </c>
      <c r="H63" s="143">
        <f t="shared" ref="H63:H64" si="40">H62+7</f>
        <v>46301</v>
      </c>
      <c r="I63" s="184">
        <f t="shared" ref="I63:I64" si="41">H63+2</f>
        <v>46303</v>
      </c>
      <c r="J63" s="185">
        <f t="shared" ref="J63:J64" si="42">H63+3</f>
        <v>46304</v>
      </c>
      <c r="K63" s="162"/>
      <c r="L63" s="162"/>
      <c r="M63" s="162"/>
      <c r="N63" s="162"/>
      <c r="O63" s="181"/>
      <c r="P63" s="181"/>
      <c r="Q63" s="181"/>
      <c r="R63" s="181"/>
    </row>
    <row r="64" spans="1:18" s="14" customFormat="1" ht="15" customHeight="1" thickBot="1">
      <c r="A64" s="366"/>
      <c r="B64" s="146" t="s">
        <v>730</v>
      </c>
      <c r="C64" s="147" t="s">
        <v>834</v>
      </c>
      <c r="D64" s="148">
        <f t="shared" si="35"/>
        <v>46294</v>
      </c>
      <c r="E64" s="147">
        <f t="shared" si="39"/>
        <v>46302</v>
      </c>
      <c r="F64" s="420" t="s">
        <v>791</v>
      </c>
      <c r="G64" s="418" t="s">
        <v>845</v>
      </c>
      <c r="H64" s="148">
        <f t="shared" si="40"/>
        <v>46308</v>
      </c>
      <c r="I64" s="148">
        <f t="shared" si="41"/>
        <v>46310</v>
      </c>
      <c r="J64" s="147">
        <f t="shared" si="42"/>
        <v>46311</v>
      </c>
      <c r="K64" s="162"/>
      <c r="L64" s="162"/>
      <c r="M64" s="162"/>
      <c r="N64" s="162"/>
      <c r="O64" s="181"/>
      <c r="P64" s="181"/>
      <c r="Q64" s="181"/>
      <c r="R64" s="181"/>
    </row>
    <row r="65" spans="1:206" s="14" customFormat="1" ht="15" customHeight="1">
      <c r="A65" s="182"/>
      <c r="B65" s="192"/>
      <c r="C65" s="193"/>
      <c r="D65" s="193"/>
      <c r="N65" s="182"/>
    </row>
    <row r="66" spans="1:206" s="14" customFormat="1" ht="15" customHeight="1" thickBot="1">
      <c r="A66" s="193"/>
      <c r="B66" s="180" t="s">
        <v>379</v>
      </c>
      <c r="C66" s="182"/>
      <c r="D66" s="182"/>
      <c r="E66" s="161"/>
      <c r="F66" s="161"/>
      <c r="G66" s="161"/>
      <c r="H66" s="161"/>
      <c r="I66" s="161"/>
      <c r="J66" s="161"/>
      <c r="K66" s="162"/>
      <c r="L66" s="162"/>
      <c r="M66" s="162"/>
      <c r="N66" s="162"/>
      <c r="O66" s="182"/>
    </row>
    <row r="67" spans="1:206" s="14" customFormat="1" ht="15" customHeight="1">
      <c r="A67" s="129" t="s">
        <v>274</v>
      </c>
      <c r="B67" s="130" t="s">
        <v>275</v>
      </c>
      <c r="C67" s="131" t="s">
        <v>276</v>
      </c>
      <c r="D67" s="132" t="s">
        <v>277</v>
      </c>
      <c r="E67" s="152" t="s">
        <v>310</v>
      </c>
      <c r="F67" s="374"/>
      <c r="G67" s="375"/>
      <c r="H67" s="186" t="s">
        <v>310</v>
      </c>
      <c r="I67" s="133" t="s">
        <v>299</v>
      </c>
      <c r="J67" s="152" t="s">
        <v>298</v>
      </c>
      <c r="K67" s="162"/>
      <c r="L67" s="162"/>
      <c r="M67" s="162"/>
      <c r="N67" s="162"/>
      <c r="O67" s="181"/>
      <c r="P67" s="181"/>
      <c r="Q67" s="181"/>
      <c r="R67" s="181"/>
    </row>
    <row r="68" spans="1:206" s="14" customFormat="1" ht="15" customHeight="1">
      <c r="A68" s="368" t="s">
        <v>282</v>
      </c>
      <c r="B68" s="370"/>
      <c r="C68" s="371"/>
      <c r="D68" s="135" t="s">
        <v>283</v>
      </c>
      <c r="E68" s="138" t="s">
        <v>286</v>
      </c>
      <c r="F68" s="376" t="s">
        <v>360</v>
      </c>
      <c r="G68" s="377"/>
      <c r="H68" s="188" t="s">
        <v>361</v>
      </c>
      <c r="I68" s="189" t="s">
        <v>370</v>
      </c>
      <c r="J68" s="190" t="s">
        <v>380</v>
      </c>
      <c r="K68" s="162"/>
      <c r="L68" s="162"/>
      <c r="M68" s="162"/>
      <c r="N68" s="162"/>
      <c r="O68" s="181"/>
      <c r="P68" s="181"/>
      <c r="Q68" s="181"/>
      <c r="R68" s="181"/>
    </row>
    <row r="69" spans="1:206" s="14" customFormat="1" ht="15" customHeight="1">
      <c r="A69" s="369"/>
      <c r="B69" s="372"/>
      <c r="C69" s="373"/>
      <c r="D69" s="139" t="s">
        <v>63</v>
      </c>
      <c r="E69" s="154" t="s">
        <v>315</v>
      </c>
      <c r="F69" s="378"/>
      <c r="G69" s="379"/>
      <c r="H69" s="188" t="s">
        <v>315</v>
      </c>
      <c r="I69" s="191" t="s">
        <v>381</v>
      </c>
      <c r="J69" s="190" t="s">
        <v>301</v>
      </c>
      <c r="K69" s="162"/>
      <c r="L69" s="162"/>
      <c r="M69" s="162"/>
      <c r="N69" s="162"/>
      <c r="O69" s="181"/>
      <c r="P69" s="181"/>
      <c r="Q69" s="181"/>
      <c r="R69" s="181"/>
    </row>
    <row r="70" spans="1:206" s="14" customFormat="1" ht="14.25" customHeight="1">
      <c r="A70" s="364" t="s">
        <v>61</v>
      </c>
      <c r="B70" s="141" t="s">
        <v>730</v>
      </c>
      <c r="C70" s="185" t="s">
        <v>763</v>
      </c>
      <c r="D70" s="141">
        <v>46238</v>
      </c>
      <c r="E70" s="142">
        <f t="shared" ref="E70:E75" si="43">D70+8</f>
        <v>46246</v>
      </c>
      <c r="F70" s="419" t="s">
        <v>646</v>
      </c>
      <c r="G70" s="417" t="s">
        <v>786</v>
      </c>
      <c r="H70" s="143">
        <v>46250</v>
      </c>
      <c r="I70" s="184">
        <f t="shared" ref="I70:I73" si="44">H70+3</f>
        <v>46253</v>
      </c>
      <c r="J70" s="185">
        <f t="shared" ref="J70:J73" si="45">H70+4</f>
        <v>46254</v>
      </c>
      <c r="K70" s="162"/>
      <c r="L70" s="162"/>
      <c r="M70" s="162"/>
      <c r="N70" s="162"/>
      <c r="O70" s="181"/>
      <c r="P70" s="181"/>
      <c r="Q70" s="181"/>
      <c r="R70" s="181"/>
    </row>
    <row r="71" spans="1:206" s="14" customFormat="1" ht="15" customHeight="1">
      <c r="A71" s="365"/>
      <c r="B71" s="141" t="s">
        <v>317</v>
      </c>
      <c r="C71" s="185" t="s">
        <v>827</v>
      </c>
      <c r="D71" s="143">
        <f t="shared" ref="D71:D78" si="46">D70+7</f>
        <v>46245</v>
      </c>
      <c r="E71" s="142">
        <f t="shared" si="43"/>
        <v>46253</v>
      </c>
      <c r="F71" s="419" t="s">
        <v>646</v>
      </c>
      <c r="G71" s="417" t="s">
        <v>787</v>
      </c>
      <c r="H71" s="143">
        <f t="shared" ref="H71:H78" si="47">H70+7</f>
        <v>46257</v>
      </c>
      <c r="I71" s="184">
        <f t="shared" si="44"/>
        <v>46260</v>
      </c>
      <c r="J71" s="185">
        <f t="shared" si="45"/>
        <v>46261</v>
      </c>
      <c r="K71" s="162"/>
      <c r="L71" s="162"/>
      <c r="M71" s="162"/>
      <c r="N71" s="162"/>
      <c r="O71" s="181"/>
      <c r="P71" s="181"/>
      <c r="Q71" s="181"/>
      <c r="R71" s="181"/>
    </row>
    <row r="72" spans="1:206" s="14" customFormat="1" ht="15" customHeight="1">
      <c r="A72" s="365"/>
      <c r="B72" s="141" t="s">
        <v>730</v>
      </c>
      <c r="C72" s="185" t="s">
        <v>782</v>
      </c>
      <c r="D72" s="143">
        <f t="shared" si="46"/>
        <v>46252</v>
      </c>
      <c r="E72" s="142">
        <f t="shared" si="43"/>
        <v>46260</v>
      </c>
      <c r="F72" s="419" t="s">
        <v>646</v>
      </c>
      <c r="G72" s="417" t="s">
        <v>788</v>
      </c>
      <c r="H72" s="143">
        <f t="shared" si="47"/>
        <v>46264</v>
      </c>
      <c r="I72" s="184">
        <f t="shared" si="44"/>
        <v>46267</v>
      </c>
      <c r="J72" s="185">
        <f t="shared" si="45"/>
        <v>46268</v>
      </c>
      <c r="K72" s="162"/>
      <c r="L72" s="162"/>
      <c r="M72" s="162"/>
      <c r="N72" s="162"/>
      <c r="O72" s="181"/>
      <c r="P72" s="181"/>
      <c r="Q72" s="181"/>
      <c r="R72" s="181"/>
    </row>
    <row r="73" spans="1:206" s="14" customFormat="1" ht="15" customHeight="1">
      <c r="A73" s="365"/>
      <c r="B73" s="141" t="s">
        <v>317</v>
      </c>
      <c r="C73" s="185" t="s">
        <v>828</v>
      </c>
      <c r="D73" s="143">
        <f t="shared" si="46"/>
        <v>46259</v>
      </c>
      <c r="E73" s="142">
        <f t="shared" si="43"/>
        <v>46267</v>
      </c>
      <c r="F73" s="419" t="s">
        <v>646</v>
      </c>
      <c r="G73" s="417" t="s">
        <v>789</v>
      </c>
      <c r="H73" s="143">
        <f t="shared" si="47"/>
        <v>46271</v>
      </c>
      <c r="I73" s="184">
        <f t="shared" si="44"/>
        <v>46274</v>
      </c>
      <c r="J73" s="185">
        <f t="shared" si="45"/>
        <v>46275</v>
      </c>
      <c r="K73" s="162"/>
      <c r="L73" s="162"/>
      <c r="M73" s="162"/>
      <c r="N73" s="162"/>
      <c r="O73" s="181"/>
      <c r="P73" s="181"/>
      <c r="Q73" s="181"/>
      <c r="R73" s="181"/>
    </row>
    <row r="74" spans="1:206" s="14" customFormat="1" ht="15" customHeight="1">
      <c r="A74" s="365"/>
      <c r="B74" s="141" t="s">
        <v>730</v>
      </c>
      <c r="C74" s="185" t="s">
        <v>783</v>
      </c>
      <c r="D74" s="143">
        <f t="shared" si="46"/>
        <v>46266</v>
      </c>
      <c r="E74" s="142">
        <f t="shared" si="43"/>
        <v>46274</v>
      </c>
      <c r="F74" s="419" t="s">
        <v>646</v>
      </c>
      <c r="G74" s="417" t="s">
        <v>790</v>
      </c>
      <c r="H74" s="143">
        <f t="shared" si="47"/>
        <v>46278</v>
      </c>
      <c r="I74" s="184">
        <f t="shared" ref="I74:I75" si="48">H74+3</f>
        <v>46281</v>
      </c>
      <c r="J74" s="185">
        <f t="shared" ref="J74:J75" si="49">H74+4</f>
        <v>46282</v>
      </c>
      <c r="K74" s="162"/>
      <c r="L74" s="162"/>
      <c r="M74" s="162"/>
      <c r="N74" s="162"/>
      <c r="O74" s="181"/>
      <c r="P74" s="181"/>
      <c r="Q74" s="181"/>
      <c r="R74" s="181"/>
    </row>
    <row r="75" spans="1:206" s="14" customFormat="1" ht="15" customHeight="1">
      <c r="A75" s="365"/>
      <c r="B75" s="141" t="s">
        <v>317</v>
      </c>
      <c r="C75" s="185" t="s">
        <v>831</v>
      </c>
      <c r="D75" s="143">
        <f t="shared" si="46"/>
        <v>46273</v>
      </c>
      <c r="E75" s="142">
        <f t="shared" si="43"/>
        <v>46281</v>
      </c>
      <c r="F75" s="419" t="s">
        <v>646</v>
      </c>
      <c r="G75" s="417" t="s">
        <v>842</v>
      </c>
      <c r="H75" s="143">
        <f t="shared" si="47"/>
        <v>46285</v>
      </c>
      <c r="I75" s="184">
        <f t="shared" si="48"/>
        <v>46288</v>
      </c>
      <c r="J75" s="185">
        <f t="shared" si="49"/>
        <v>46289</v>
      </c>
      <c r="K75" s="162"/>
      <c r="L75" s="162"/>
      <c r="M75" s="162"/>
      <c r="N75" s="162"/>
      <c r="O75" s="181"/>
      <c r="P75" s="181"/>
      <c r="Q75" s="181"/>
      <c r="R75" s="181"/>
    </row>
    <row r="76" spans="1:206" s="14" customFormat="1" ht="15" customHeight="1">
      <c r="A76" s="365"/>
      <c r="B76" s="141" t="s">
        <v>730</v>
      </c>
      <c r="C76" s="185" t="s">
        <v>833</v>
      </c>
      <c r="D76" s="143">
        <f t="shared" si="46"/>
        <v>46280</v>
      </c>
      <c r="E76" s="142">
        <f t="shared" ref="E76:E78" si="50">D76+8</f>
        <v>46288</v>
      </c>
      <c r="F76" s="419" t="s">
        <v>646</v>
      </c>
      <c r="G76" s="417" t="s">
        <v>843</v>
      </c>
      <c r="H76" s="143">
        <f t="shared" si="47"/>
        <v>46292</v>
      </c>
      <c r="I76" s="184">
        <f t="shared" ref="I76:I77" si="51">H76+3</f>
        <v>46295</v>
      </c>
      <c r="J76" s="185">
        <f t="shared" ref="J76:J77" si="52">H76+4</f>
        <v>46296</v>
      </c>
      <c r="K76" s="162"/>
      <c r="L76" s="162"/>
      <c r="M76" s="162"/>
      <c r="N76" s="162"/>
      <c r="O76" s="181"/>
      <c r="P76" s="181"/>
      <c r="Q76" s="181"/>
      <c r="R76" s="181"/>
    </row>
    <row r="77" spans="1:206" s="14" customFormat="1" ht="15" customHeight="1">
      <c r="A77" s="365"/>
      <c r="B77" s="141" t="s">
        <v>317</v>
      </c>
      <c r="C77" s="185" t="s">
        <v>832</v>
      </c>
      <c r="D77" s="143">
        <f t="shared" si="46"/>
        <v>46287</v>
      </c>
      <c r="E77" s="142">
        <f t="shared" si="50"/>
        <v>46295</v>
      </c>
      <c r="F77" s="419" t="s">
        <v>646</v>
      </c>
      <c r="G77" s="417" t="s">
        <v>844</v>
      </c>
      <c r="H77" s="143">
        <f t="shared" si="47"/>
        <v>46299</v>
      </c>
      <c r="I77" s="184">
        <f t="shared" si="51"/>
        <v>46302</v>
      </c>
      <c r="J77" s="185">
        <f t="shared" si="52"/>
        <v>46303</v>
      </c>
      <c r="K77" s="162"/>
      <c r="L77" s="162"/>
      <c r="M77" s="162"/>
      <c r="N77" s="162"/>
      <c r="O77" s="181"/>
      <c r="P77" s="181"/>
      <c r="Q77" s="181"/>
      <c r="R77" s="181"/>
    </row>
    <row r="78" spans="1:206" s="14" customFormat="1" ht="15" customHeight="1" thickBot="1">
      <c r="A78" s="366"/>
      <c r="B78" s="146" t="s">
        <v>730</v>
      </c>
      <c r="C78" s="147" t="s">
        <v>834</v>
      </c>
      <c r="D78" s="148">
        <f t="shared" si="46"/>
        <v>46294</v>
      </c>
      <c r="E78" s="147">
        <f t="shared" si="50"/>
        <v>46302</v>
      </c>
      <c r="F78" s="420" t="s">
        <v>646</v>
      </c>
      <c r="G78" s="418" t="s">
        <v>845</v>
      </c>
      <c r="H78" s="148">
        <f t="shared" si="47"/>
        <v>46306</v>
      </c>
      <c r="I78" s="148">
        <f t="shared" ref="I78" si="53">H78+3</f>
        <v>46309</v>
      </c>
      <c r="J78" s="147">
        <f t="shared" ref="J78" si="54">H78+4</f>
        <v>46310</v>
      </c>
      <c r="K78" s="162"/>
      <c r="L78" s="162"/>
      <c r="M78" s="162"/>
      <c r="N78" s="162"/>
      <c r="O78" s="181"/>
      <c r="P78" s="181"/>
      <c r="Q78" s="181"/>
      <c r="R78" s="181"/>
    </row>
    <row r="79" spans="1:206" s="14" customFormat="1" ht="15" customHeight="1">
      <c r="A79" s="182"/>
      <c r="B79" s="192"/>
      <c r="C79" s="193"/>
      <c r="D79" s="193"/>
      <c r="N79" s="182"/>
    </row>
    <row r="80" spans="1:206" s="126" customFormat="1" ht="15" customHeight="1">
      <c r="F80" s="149"/>
      <c r="G80" s="149"/>
      <c r="H80" s="149"/>
      <c r="I80" s="149"/>
      <c r="J80" s="149"/>
      <c r="K80" s="149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  <c r="BZ80" s="127"/>
      <c r="CA80" s="127"/>
      <c r="CB80" s="127"/>
      <c r="CC80" s="127"/>
      <c r="CD80" s="127"/>
      <c r="CE80" s="127"/>
      <c r="CF80" s="127"/>
      <c r="CG80" s="127"/>
      <c r="CH80" s="127"/>
      <c r="CI80" s="127"/>
      <c r="CJ80" s="127"/>
      <c r="CK80" s="127"/>
      <c r="CL80" s="127"/>
      <c r="CM80" s="127"/>
      <c r="CN80" s="127"/>
      <c r="CO80" s="127"/>
      <c r="CP80" s="127"/>
      <c r="CQ80" s="127"/>
      <c r="CR80" s="127"/>
      <c r="CS80" s="127"/>
      <c r="CT80" s="127"/>
      <c r="CU80" s="127"/>
      <c r="CV80" s="127"/>
      <c r="CW80" s="127"/>
      <c r="CX80" s="127"/>
      <c r="CY80" s="127"/>
      <c r="CZ80" s="127"/>
      <c r="DA80" s="127"/>
      <c r="DB80" s="127"/>
      <c r="DC80" s="127"/>
      <c r="DD80" s="127"/>
      <c r="DE80" s="127"/>
      <c r="DF80" s="127"/>
      <c r="DG80" s="127"/>
      <c r="DH80" s="127"/>
      <c r="DI80" s="127"/>
      <c r="DJ80" s="127"/>
      <c r="DK80" s="127"/>
      <c r="DL80" s="127"/>
      <c r="DM80" s="127"/>
      <c r="DN80" s="127"/>
      <c r="DO80" s="127"/>
      <c r="DP80" s="127"/>
      <c r="DQ80" s="127"/>
      <c r="DR80" s="127"/>
      <c r="DS80" s="127"/>
      <c r="DT80" s="127"/>
      <c r="DU80" s="127"/>
      <c r="DV80" s="127"/>
      <c r="DW80" s="127"/>
      <c r="DX80" s="127"/>
      <c r="DY80" s="127"/>
      <c r="DZ80" s="127"/>
      <c r="EA80" s="127"/>
      <c r="EB80" s="127"/>
      <c r="EC80" s="127"/>
      <c r="ED80" s="127"/>
      <c r="EE80" s="127"/>
      <c r="EF80" s="127"/>
      <c r="EG80" s="127"/>
      <c r="EH80" s="127"/>
      <c r="EI80" s="127"/>
      <c r="EJ80" s="127"/>
      <c r="EK80" s="127"/>
      <c r="EL80" s="127"/>
      <c r="EM80" s="127"/>
      <c r="EN80" s="127"/>
      <c r="EO80" s="127"/>
      <c r="EP80" s="127"/>
      <c r="EQ80" s="127"/>
      <c r="ER80" s="127"/>
      <c r="ES80" s="127"/>
      <c r="ET80" s="127"/>
      <c r="EU80" s="127"/>
      <c r="EV80" s="127"/>
      <c r="EW80" s="127"/>
      <c r="EX80" s="127"/>
      <c r="EY80" s="127"/>
      <c r="EZ80" s="127"/>
      <c r="FA80" s="127"/>
      <c r="FB80" s="127"/>
      <c r="FC80" s="127"/>
      <c r="FD80" s="127"/>
      <c r="FE80" s="127"/>
      <c r="FF80" s="127"/>
      <c r="FG80" s="127"/>
      <c r="FH80" s="127"/>
      <c r="FI80" s="127"/>
      <c r="FJ80" s="127"/>
      <c r="FK80" s="127"/>
      <c r="FL80" s="127"/>
      <c r="FM80" s="127"/>
      <c r="FN80" s="127"/>
      <c r="FO80" s="127"/>
      <c r="FP80" s="127"/>
      <c r="FQ80" s="127"/>
      <c r="FR80" s="127"/>
      <c r="FS80" s="127"/>
      <c r="FT80" s="127"/>
      <c r="FU80" s="127"/>
      <c r="FV80" s="127"/>
      <c r="FW80" s="127"/>
      <c r="FX80" s="127"/>
      <c r="FY80" s="127"/>
      <c r="FZ80" s="127"/>
      <c r="GA80" s="127"/>
      <c r="GB80" s="127"/>
      <c r="GC80" s="127"/>
      <c r="GD80" s="127"/>
      <c r="GE80" s="127"/>
      <c r="GF80" s="127"/>
      <c r="GG80" s="127"/>
      <c r="GH80" s="127"/>
      <c r="GI80" s="127"/>
      <c r="GJ80" s="127"/>
      <c r="GK80" s="127"/>
      <c r="GL80" s="127"/>
      <c r="GM80" s="127"/>
      <c r="GN80" s="127"/>
      <c r="GO80" s="127"/>
      <c r="GP80" s="127"/>
      <c r="GQ80" s="127"/>
      <c r="GR80" s="127"/>
      <c r="GS80" s="127"/>
      <c r="GT80" s="127"/>
      <c r="GU80" s="127"/>
      <c r="GV80" s="127"/>
      <c r="GW80" s="127"/>
      <c r="GX80" s="127"/>
    </row>
    <row r="81" spans="1:13" s="155" customFormat="1" ht="15" customHeight="1">
      <c r="A81" s="155" t="s">
        <v>318</v>
      </c>
      <c r="K81" s="156"/>
      <c r="L81" s="156"/>
      <c r="M81" s="156"/>
    </row>
    <row r="82" spans="1:13" s="155" customFormat="1" ht="15" customHeight="1">
      <c r="A82" s="367" t="s">
        <v>319</v>
      </c>
      <c r="B82" s="367"/>
      <c r="C82" s="367"/>
      <c r="D82" s="367"/>
      <c r="E82" s="367"/>
      <c r="F82" s="367"/>
      <c r="G82" s="367"/>
      <c r="H82" s="367"/>
      <c r="I82" s="157"/>
      <c r="J82" s="158"/>
    </row>
    <row r="83" spans="1:13" s="155" customFormat="1" ht="15" customHeight="1">
      <c r="A83" s="367"/>
      <c r="B83" s="367"/>
      <c r="C83" s="367"/>
      <c r="D83" s="367"/>
      <c r="E83" s="367"/>
      <c r="F83" s="367"/>
      <c r="G83" s="367"/>
      <c r="H83" s="367"/>
      <c r="I83" s="157"/>
      <c r="J83" s="158"/>
    </row>
    <row r="84" spans="1:13" s="155" customFormat="1" ht="15" customHeight="1">
      <c r="A84" s="155" t="s">
        <v>320</v>
      </c>
      <c r="B84" s="159"/>
      <c r="G84" s="157"/>
      <c r="H84" s="157"/>
      <c r="I84" s="157"/>
      <c r="J84" s="158"/>
    </row>
    <row r="85" spans="1:13" s="126" customFormat="1" ht="15" customHeight="1">
      <c r="A85" s="160"/>
      <c r="B85" s="43"/>
      <c r="C85" s="1"/>
      <c r="D85" s="1"/>
      <c r="E85" s="1"/>
      <c r="F85" s="1"/>
      <c r="G85" s="161"/>
      <c r="H85" s="161"/>
      <c r="I85" s="161"/>
      <c r="J85" s="162"/>
    </row>
    <row r="86" spans="1:13" s="126" customFormat="1" ht="15" customHeight="1">
      <c r="A86" s="163" t="s">
        <v>321</v>
      </c>
      <c r="B86" s="43"/>
      <c r="C86" s="43"/>
      <c r="D86" s="43"/>
      <c r="E86" s="43"/>
      <c r="F86" s="163" t="s">
        <v>322</v>
      </c>
      <c r="G86" s="161"/>
      <c r="H86" s="161"/>
      <c r="I86" s="166"/>
      <c r="J86" s="166"/>
    </row>
    <row r="87" spans="1:13" s="126" customFormat="1" ht="15" customHeight="1">
      <c r="A87" s="164" t="s">
        <v>323</v>
      </c>
      <c r="B87" s="1"/>
      <c r="C87" s="1"/>
      <c r="D87" s="1"/>
      <c r="E87" s="165"/>
      <c r="F87" s="1" t="s">
        <v>756</v>
      </c>
      <c r="G87" s="161"/>
      <c r="H87" s="161"/>
    </row>
    <row r="88" spans="1:13" s="126" customFormat="1" ht="15" customHeight="1">
      <c r="A88" s="1" t="s">
        <v>325</v>
      </c>
      <c r="B88" s="1"/>
      <c r="C88" s="1"/>
      <c r="D88" s="1"/>
      <c r="E88" s="165"/>
      <c r="F88" s="1" t="s">
        <v>326</v>
      </c>
      <c r="G88" s="161"/>
      <c r="H88" s="161"/>
    </row>
    <row r="89" spans="1:13" s="126" customFormat="1" ht="15" customHeight="1">
      <c r="A89" s="1" t="s">
        <v>327</v>
      </c>
      <c r="B89" s="1"/>
      <c r="C89" s="1"/>
      <c r="D89" s="165"/>
      <c r="E89" s="165"/>
      <c r="F89" s="1" t="s">
        <v>327</v>
      </c>
      <c r="G89" s="161"/>
      <c r="H89" s="161"/>
    </row>
    <row r="90" spans="1:13" s="126" customFormat="1" ht="15" customHeight="1">
      <c r="A90" s="1"/>
      <c r="B90" s="1"/>
      <c r="C90" s="1"/>
      <c r="D90" s="165"/>
      <c r="E90" s="165"/>
      <c r="F90" s="1"/>
      <c r="G90" s="161"/>
      <c r="H90" s="161"/>
      <c r="I90" s="1"/>
      <c r="J90" s="1"/>
    </row>
    <row r="91" spans="1:13" s="126" customFormat="1" ht="15" customHeight="1">
      <c r="A91" s="163" t="s">
        <v>328</v>
      </c>
      <c r="B91" s="43"/>
      <c r="C91" s="1"/>
      <c r="D91" s="1"/>
      <c r="E91" s="1"/>
      <c r="F91" s="163" t="s">
        <v>328</v>
      </c>
      <c r="G91" s="161"/>
      <c r="H91" s="161"/>
      <c r="I91" s="1"/>
      <c r="J91" s="1"/>
    </row>
    <row r="92" spans="1:13" s="126" customFormat="1" ht="15" customHeight="1">
      <c r="A92" s="1" t="s">
        <v>329</v>
      </c>
      <c r="B92" s="1" t="s">
        <v>330</v>
      </c>
      <c r="C92" s="1"/>
      <c r="D92" s="1"/>
      <c r="E92" s="1"/>
      <c r="F92" s="1" t="s">
        <v>331</v>
      </c>
      <c r="G92" s="1" t="s">
        <v>332</v>
      </c>
      <c r="H92" s="1"/>
      <c r="I92" s="1"/>
      <c r="J92" s="1"/>
    </row>
    <row r="93" spans="1:13" s="126" customFormat="1" ht="15" customHeight="1">
      <c r="A93" s="1" t="s">
        <v>333</v>
      </c>
      <c r="B93" s="1" t="s">
        <v>334</v>
      </c>
      <c r="C93" s="1"/>
      <c r="D93" s="1"/>
      <c r="E93" s="1"/>
      <c r="F93" s="1" t="s">
        <v>335</v>
      </c>
      <c r="G93" s="1" t="s">
        <v>336</v>
      </c>
      <c r="H93" s="161"/>
      <c r="I93" s="1"/>
      <c r="J93" s="1"/>
    </row>
    <row r="94" spans="1:13" s="126" customFormat="1" ht="15" customHeight="1">
      <c r="A94" s="1" t="s">
        <v>337</v>
      </c>
      <c r="B94" s="1" t="s">
        <v>338</v>
      </c>
      <c r="C94" s="1"/>
      <c r="D94" s="1"/>
      <c r="E94" s="1"/>
      <c r="F94" s="1" t="s">
        <v>777</v>
      </c>
      <c r="G94" s="1" t="s">
        <v>776</v>
      </c>
      <c r="H94" s="166"/>
      <c r="I94" s="1"/>
      <c r="J94" s="1"/>
    </row>
    <row r="95" spans="1:13" s="126" customFormat="1" ht="15" customHeight="1">
      <c r="C95" s="1"/>
      <c r="D95" s="1"/>
      <c r="E95" s="1"/>
      <c r="H95" s="166"/>
      <c r="I95" s="1"/>
      <c r="J95" s="1"/>
    </row>
    <row r="96" spans="1:13" s="126" customFormat="1" ht="15" customHeight="1">
      <c r="A96" s="163" t="s">
        <v>339</v>
      </c>
      <c r="B96" s="168" t="s">
        <v>115</v>
      </c>
      <c r="C96" s="1"/>
      <c r="D96" s="1"/>
      <c r="E96" s="1"/>
      <c r="F96" s="163" t="s">
        <v>339</v>
      </c>
      <c r="G96" s="168" t="s">
        <v>115</v>
      </c>
      <c r="H96" s="167"/>
      <c r="I96" s="1"/>
      <c r="J96" s="1"/>
    </row>
    <row r="97" spans="1:16" s="126" customFormat="1" ht="15" customHeight="1">
      <c r="A97" s="169" t="s">
        <v>340</v>
      </c>
      <c r="B97" s="1"/>
      <c r="C97" s="1"/>
      <c r="D97" s="1"/>
      <c r="E97" s="1"/>
      <c r="F97" s="1" t="s">
        <v>341</v>
      </c>
      <c r="G97" s="1"/>
      <c r="H97" s="167"/>
      <c r="I97" s="1"/>
      <c r="J97" s="1"/>
    </row>
    <row r="98" spans="1:16" s="126" customFormat="1" ht="15" customHeight="1">
      <c r="A98" s="169" t="s">
        <v>342</v>
      </c>
      <c r="B98" s="168"/>
      <c r="C98" s="1"/>
      <c r="D98" s="1"/>
      <c r="E98" s="1"/>
      <c r="F98" s="1" t="s">
        <v>343</v>
      </c>
      <c r="G98" s="1"/>
      <c r="H98" s="167"/>
      <c r="I98" s="1"/>
      <c r="J98" s="1"/>
    </row>
    <row r="99" spans="1:16" s="126" customFormat="1" ht="15" customHeight="1">
      <c r="A99" s="169" t="s">
        <v>344</v>
      </c>
      <c r="B99" s="168"/>
      <c r="C99" s="1"/>
      <c r="D99" s="1"/>
      <c r="E99" s="1"/>
      <c r="G99" s="167"/>
      <c r="H99" s="1"/>
      <c r="I99" s="1"/>
      <c r="J99" s="1"/>
    </row>
    <row r="100" spans="1:16" s="126" customFormat="1" ht="15" customHeight="1">
      <c r="A100" s="169"/>
      <c r="B100" s="168"/>
      <c r="C100" s="1"/>
      <c r="D100" s="1"/>
      <c r="E100" s="1"/>
      <c r="G100" s="167"/>
      <c r="H100" s="1"/>
    </row>
    <row r="101" spans="1:16" s="126" customFormat="1" ht="15" customHeight="1">
      <c r="A101" s="163" t="s">
        <v>345</v>
      </c>
      <c r="B101" s="168" t="s">
        <v>127</v>
      </c>
      <c r="C101" s="1"/>
      <c r="D101" s="1"/>
      <c r="E101" s="1"/>
      <c r="F101" s="163" t="s">
        <v>345</v>
      </c>
      <c r="G101" s="168" t="s">
        <v>127</v>
      </c>
      <c r="H101" s="1"/>
    </row>
    <row r="102" spans="1:16" s="126" customFormat="1" ht="15" customHeight="1">
      <c r="A102" s="169" t="s">
        <v>346</v>
      </c>
      <c r="B102" s="1"/>
      <c r="C102" s="1"/>
      <c r="D102" s="1"/>
      <c r="E102" s="1"/>
      <c r="F102" s="169" t="s">
        <v>347</v>
      </c>
      <c r="G102" s="1"/>
      <c r="H102" s="1"/>
    </row>
    <row r="103" spans="1:16" s="126" customFormat="1" ht="15" customHeight="1">
      <c r="A103" s="1" t="s">
        <v>348</v>
      </c>
      <c r="B103" s="1"/>
      <c r="C103" s="1"/>
      <c r="D103" s="1"/>
      <c r="E103" s="1"/>
      <c r="H103" s="1"/>
    </row>
    <row r="104" spans="1:16" s="126" customFormat="1" ht="15" customHeight="1">
      <c r="A104" s="169" t="s">
        <v>349</v>
      </c>
      <c r="B104" s="1"/>
      <c r="C104" s="1"/>
      <c r="D104" s="1"/>
      <c r="E104" s="1"/>
      <c r="G104" s="167"/>
      <c r="H104" s="1"/>
    </row>
    <row r="105" spans="1:16" s="126" customFormat="1" ht="15" customHeight="1">
      <c r="C105" s="1"/>
      <c r="D105" s="1"/>
      <c r="E105" s="1"/>
      <c r="G105" s="167"/>
      <c r="H105" s="1"/>
    </row>
    <row r="106" spans="1:16" s="126" customFormat="1" ht="15" customHeight="1">
      <c r="C106" s="1"/>
      <c r="D106" s="1"/>
      <c r="E106" s="1"/>
      <c r="F106" s="163" t="s">
        <v>350</v>
      </c>
      <c r="G106" s="168" t="s">
        <v>164</v>
      </c>
      <c r="H106" s="1"/>
      <c r="I106" s="1"/>
      <c r="J106" s="1"/>
      <c r="K106" s="1"/>
      <c r="L106" s="1"/>
    </row>
    <row r="107" spans="1:16" s="126" customFormat="1" ht="15" customHeight="1">
      <c r="C107" s="1"/>
      <c r="D107" s="1"/>
      <c r="E107" s="1"/>
      <c r="F107" s="1" t="s">
        <v>351</v>
      </c>
      <c r="G107" s="1" t="s">
        <v>352</v>
      </c>
      <c r="H107" s="1"/>
      <c r="I107" s="1"/>
      <c r="J107" s="1"/>
      <c r="K107" s="1"/>
      <c r="L107" s="1"/>
    </row>
    <row r="108" spans="1:16" s="126" customFormat="1" ht="15" customHeight="1">
      <c r="F108" s="1" t="s">
        <v>353</v>
      </c>
      <c r="G108" s="1" t="s">
        <v>354</v>
      </c>
      <c r="I108" s="1"/>
      <c r="J108" s="1"/>
      <c r="K108" s="1"/>
      <c r="L108" s="1"/>
    </row>
    <row r="109" spans="1:16" s="126" customFormat="1" ht="15" customHeight="1">
      <c r="H109" s="167"/>
    </row>
    <row r="110" spans="1:16" s="126" customFormat="1" ht="15" customHeight="1">
      <c r="H110" s="167"/>
    </row>
    <row r="111" spans="1:16" s="126" customFormat="1" ht="15" customHeight="1">
      <c r="H111" s="167"/>
    </row>
    <row r="112" spans="1:16" s="126" customFormat="1" ht="15" customHeight="1">
      <c r="G112" s="167"/>
      <c r="H112" s="167"/>
      <c r="O112" s="9"/>
      <c r="P112" s="9"/>
    </row>
    <row r="113" spans="1:16" ht="15" customHeight="1">
      <c r="O113" s="9"/>
      <c r="P113" s="9"/>
    </row>
    <row r="115" spans="1:16" s="126" customFormat="1" ht="15" customHeight="1">
      <c r="G115" s="167"/>
      <c r="H115" s="167"/>
    </row>
    <row r="116" spans="1:16" s="126" customFormat="1" ht="15" customHeight="1">
      <c r="G116" s="167"/>
      <c r="H116" s="167"/>
    </row>
    <row r="117" spans="1:16" s="126" customFormat="1" ht="15" customHeight="1">
      <c r="G117" s="167"/>
      <c r="H117" s="167"/>
    </row>
    <row r="118" spans="1:16" s="126" customFormat="1" ht="15" customHeight="1">
      <c r="G118" s="167"/>
      <c r="H118" s="167"/>
    </row>
    <row r="119" spans="1:16" s="126" customFormat="1" ht="15" customHeight="1">
      <c r="G119" s="167"/>
      <c r="H119" s="167"/>
    </row>
    <row r="120" spans="1:16" ht="15" customHeight="1">
      <c r="A120" s="126"/>
      <c r="B120" s="126"/>
      <c r="C120" s="126"/>
      <c r="D120" s="126"/>
      <c r="E120" s="126"/>
      <c r="F120" s="126"/>
      <c r="G120" s="167"/>
      <c r="H120" s="167"/>
      <c r="I120" s="126"/>
      <c r="J120" s="126"/>
      <c r="K120" s="126"/>
      <c r="L120" s="126"/>
    </row>
    <row r="121" spans="1:16" ht="15" customHeight="1">
      <c r="A121" s="126"/>
      <c r="B121" s="126"/>
      <c r="C121" s="126"/>
      <c r="D121" s="126"/>
      <c r="E121" s="126"/>
      <c r="F121" s="126"/>
      <c r="G121" s="167"/>
      <c r="H121" s="167"/>
      <c r="I121" s="126"/>
      <c r="J121" s="126"/>
      <c r="K121" s="126"/>
      <c r="L121" s="126"/>
    </row>
  </sheetData>
  <mergeCells count="32">
    <mergeCell ref="F53:G53"/>
    <mergeCell ref="F54:G55"/>
    <mergeCell ref="F40:G41"/>
    <mergeCell ref="F39:G39"/>
    <mergeCell ref="D8:E8"/>
    <mergeCell ref="A5:A8"/>
    <mergeCell ref="C9:F9"/>
    <mergeCell ref="F25:G25"/>
    <mergeCell ref="F26:G27"/>
    <mergeCell ref="C1:J1"/>
    <mergeCell ref="A3:H3"/>
    <mergeCell ref="D5:E5"/>
    <mergeCell ref="D6:E6"/>
    <mergeCell ref="D7:E7"/>
    <mergeCell ref="B12:C13"/>
    <mergeCell ref="A14:A22"/>
    <mergeCell ref="A28:A36"/>
    <mergeCell ref="B54:C55"/>
    <mergeCell ref="A40:A41"/>
    <mergeCell ref="B40:C41"/>
    <mergeCell ref="A12:A13"/>
    <mergeCell ref="A54:A55"/>
    <mergeCell ref="A42:A50"/>
    <mergeCell ref="A26:A27"/>
    <mergeCell ref="B26:C27"/>
    <mergeCell ref="A82:H83"/>
    <mergeCell ref="A56:A64"/>
    <mergeCell ref="F67:G67"/>
    <mergeCell ref="A68:A69"/>
    <mergeCell ref="B68:C69"/>
    <mergeCell ref="F68:G69"/>
    <mergeCell ref="A70:A78"/>
  </mergeCells>
  <hyperlinks>
    <hyperlink ref="A2" location="MENU!A1" display="BACK TO MENU" xr:uid="{F6C30CB8-F7DE-4128-8A7B-C8EF7E9030C7}"/>
    <hyperlink ref="A89" r:id="rId1" display="http://www.tslines.com/" xr:uid="{523811F3-9E70-455B-ABE1-250E04160A56}"/>
    <hyperlink ref="F89" r:id="rId2" display="http://www.tslines.com/" xr:uid="{476BF40D-A9F9-44F1-B6C2-995020CFB37B}"/>
    <hyperlink ref="G101" r:id="rId3" xr:uid="{6EA0FCBE-B971-4F82-B945-5301EDA0A28B}"/>
    <hyperlink ref="G106" r:id="rId4" xr:uid="{727B5C35-A77C-410F-A793-515BAEA07B34}"/>
    <hyperlink ref="B101" r:id="rId5" xr:uid="{C62C59F4-569A-4B42-B270-14A241FDDCE0}"/>
    <hyperlink ref="G96" r:id="rId6" display="mailto:cus.tslhph@tslines.com.vn" xr:uid="{61DA97A8-F389-4F98-92B5-5F7102B9A184}"/>
    <hyperlink ref="B96" r:id="rId7" display="mailto:cus.tslhph@tslines.com.vn" xr:uid="{5FACB4B2-3EF9-4982-B56A-29E4F2CC3259}"/>
  </hyperlinks>
  <pageMargins left="0.7" right="0.7" top="0.75" bottom="0.75" header="0.3" footer="0.3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C461-9C88-45CB-ABDD-BB972711AD32}">
  <sheetPr>
    <tabColor rgb="FFFF0000"/>
  </sheetPr>
  <dimension ref="A1:GX79"/>
  <sheetViews>
    <sheetView workbookViewId="0"/>
  </sheetViews>
  <sheetFormatPr defaultColWidth="12.42578125" defaultRowHeight="15" customHeight="1"/>
  <cols>
    <col min="1" max="1" width="21.42578125" style="1" customWidth="1"/>
    <col min="2" max="2" width="25.85546875" style="1" customWidth="1"/>
    <col min="3" max="3" width="10.85546875" style="1" bestFit="1" customWidth="1"/>
    <col min="4" max="4" width="19.7109375" style="1" customWidth="1"/>
    <col min="5" max="5" width="21.7109375" style="1" customWidth="1"/>
    <col min="6" max="6" width="24.7109375" style="1" customWidth="1"/>
    <col min="7" max="7" width="12.42578125" style="1"/>
    <col min="8" max="8" width="14.42578125" style="1" customWidth="1"/>
    <col min="9" max="9" width="17" style="1" customWidth="1"/>
    <col min="10" max="10" width="13.5703125" style="1" bestFit="1" customWidth="1"/>
    <col min="11" max="11" width="18.28515625" style="1" customWidth="1"/>
    <col min="12" max="12" width="19.28515625" style="1" bestFit="1" customWidth="1"/>
    <col min="13" max="16384" width="12.42578125" style="1"/>
  </cols>
  <sheetData>
    <row r="1" spans="1:206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  <c r="J1" s="356"/>
    </row>
    <row r="2" spans="1:206" s="14" customFormat="1" ht="15" customHeight="1" thickTop="1">
      <c r="A2" s="55" t="s">
        <v>42</v>
      </c>
      <c r="B2" s="126"/>
      <c r="C2" s="126"/>
      <c r="D2" s="126"/>
      <c r="E2" s="126"/>
      <c r="F2" s="1"/>
      <c r="G2" s="126"/>
      <c r="H2" s="52"/>
      <c r="I2" s="52"/>
      <c r="J2" s="52"/>
      <c r="K2" s="52"/>
    </row>
    <row r="3" spans="1:206" s="173" customFormat="1" ht="20.25">
      <c r="A3" s="357" t="s">
        <v>382</v>
      </c>
      <c r="B3" s="357"/>
      <c r="C3" s="357"/>
      <c r="D3" s="357"/>
      <c r="E3" s="357"/>
      <c r="F3" s="357"/>
      <c r="G3" s="357"/>
      <c r="H3" s="357"/>
      <c r="I3" s="196"/>
      <c r="J3" s="197"/>
      <c r="K3" s="197"/>
    </row>
    <row r="4" spans="1:206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M4" s="127"/>
      <c r="N4" s="127"/>
      <c r="O4" s="174"/>
      <c r="P4" s="174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</row>
    <row r="5" spans="1:206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6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6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6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6" ht="14.25" customHeight="1">
      <c r="A9" s="198"/>
      <c r="B9" s="198"/>
      <c r="C9" s="198"/>
      <c r="D9" s="198"/>
      <c r="E9" s="198"/>
      <c r="F9" s="198"/>
      <c r="G9" s="198"/>
      <c r="H9" s="198"/>
    </row>
    <row r="10" spans="1:206" s="126" customFormat="1" ht="15" customHeight="1" thickBot="1">
      <c r="A10" s="199" t="s">
        <v>356</v>
      </c>
      <c r="B10" s="200" t="s">
        <v>383</v>
      </c>
      <c r="C10" s="201"/>
      <c r="D10" s="81"/>
      <c r="E10" s="202"/>
      <c r="F10" s="14"/>
      <c r="G10" s="14"/>
      <c r="H10" s="14"/>
      <c r="I10" s="14"/>
      <c r="J10" s="14"/>
      <c r="K10" s="14"/>
      <c r="L10" s="14"/>
      <c r="M10" s="173"/>
      <c r="N10" s="173"/>
      <c r="O10" s="173"/>
    </row>
    <row r="11" spans="1:206" s="126" customFormat="1" ht="15" customHeight="1">
      <c r="A11" s="129" t="s">
        <v>274</v>
      </c>
      <c r="B11" s="130" t="s">
        <v>275</v>
      </c>
      <c r="C11" s="131" t="s">
        <v>276</v>
      </c>
      <c r="D11" s="132" t="s">
        <v>277</v>
      </c>
      <c r="E11" s="152" t="s">
        <v>278</v>
      </c>
      <c r="G11" s="14"/>
      <c r="H11" s="14"/>
      <c r="I11" s="14"/>
      <c r="J11" s="14"/>
      <c r="K11" s="14"/>
      <c r="L11" s="14"/>
      <c r="M11" s="173"/>
      <c r="N11" s="173"/>
      <c r="O11" s="173"/>
    </row>
    <row r="12" spans="1:206" s="126" customFormat="1" ht="15" customHeight="1">
      <c r="A12" s="368" t="s">
        <v>282</v>
      </c>
      <c r="B12" s="370"/>
      <c r="C12" s="371"/>
      <c r="D12" s="135" t="s">
        <v>283</v>
      </c>
      <c r="E12" s="138" t="s">
        <v>284</v>
      </c>
      <c r="G12" s="14"/>
      <c r="H12" s="14"/>
      <c r="I12" s="14"/>
      <c r="J12" s="14"/>
      <c r="K12" s="14"/>
      <c r="L12" s="14"/>
      <c r="M12" s="173"/>
      <c r="N12" s="173"/>
      <c r="O12" s="173"/>
    </row>
    <row r="13" spans="1:206" s="126" customFormat="1" ht="15" customHeight="1">
      <c r="A13" s="381"/>
      <c r="B13" s="372"/>
      <c r="C13" s="373"/>
      <c r="D13" s="139" t="s">
        <v>287</v>
      </c>
      <c r="E13" s="154" t="s">
        <v>288</v>
      </c>
      <c r="G13" s="14"/>
      <c r="H13" s="14"/>
      <c r="I13" s="14"/>
      <c r="J13" s="14"/>
      <c r="K13" s="14"/>
      <c r="L13" s="14"/>
      <c r="M13" s="173"/>
      <c r="N13" s="173"/>
      <c r="O13" s="173"/>
    </row>
    <row r="14" spans="1:206" ht="15" customHeight="1">
      <c r="A14" s="365" t="s">
        <v>50</v>
      </c>
      <c r="B14" s="272" t="s">
        <v>292</v>
      </c>
      <c r="C14" s="185" t="s">
        <v>778</v>
      </c>
      <c r="D14" s="141">
        <v>46237</v>
      </c>
      <c r="E14" s="142">
        <f t="shared" ref="E14:E21" si="0">D14+2</f>
        <v>46239</v>
      </c>
      <c r="G14" s="14"/>
      <c r="H14" s="14"/>
      <c r="I14" s="14"/>
      <c r="J14" s="14"/>
      <c r="K14" s="14"/>
      <c r="L14" s="14"/>
    </row>
    <row r="15" spans="1:206" ht="15" customHeight="1">
      <c r="A15" s="365"/>
      <c r="B15" s="272" t="s">
        <v>293</v>
      </c>
      <c r="C15" s="185" t="s">
        <v>779</v>
      </c>
      <c r="D15" s="141">
        <f t="shared" ref="D15:D22" si="1">D14+7</f>
        <v>46244</v>
      </c>
      <c r="E15" s="142">
        <f t="shared" si="0"/>
        <v>46246</v>
      </c>
      <c r="G15" s="14"/>
      <c r="H15" s="14"/>
      <c r="I15" s="14"/>
      <c r="J15" s="14"/>
      <c r="K15" s="14"/>
      <c r="L15" s="14"/>
    </row>
    <row r="16" spans="1:206" ht="15" customHeight="1">
      <c r="A16" s="365"/>
      <c r="B16" s="272" t="s">
        <v>378</v>
      </c>
      <c r="C16" s="185" t="s">
        <v>752</v>
      </c>
      <c r="D16" s="141">
        <f t="shared" si="1"/>
        <v>46251</v>
      </c>
      <c r="E16" s="142">
        <f t="shared" si="0"/>
        <v>46253</v>
      </c>
      <c r="G16" s="14"/>
      <c r="H16" s="14"/>
      <c r="I16" s="14"/>
      <c r="J16" s="14"/>
      <c r="K16" s="14"/>
      <c r="L16" s="14"/>
    </row>
    <row r="17" spans="1:206" ht="15" customHeight="1">
      <c r="A17" s="365"/>
      <c r="B17" s="272" t="s">
        <v>292</v>
      </c>
      <c r="C17" s="185" t="s">
        <v>780</v>
      </c>
      <c r="D17" s="141">
        <f t="shared" si="1"/>
        <v>46258</v>
      </c>
      <c r="E17" s="142">
        <f t="shared" si="0"/>
        <v>46260</v>
      </c>
      <c r="G17" s="14"/>
      <c r="H17" s="14"/>
      <c r="I17" s="14"/>
      <c r="J17" s="14"/>
      <c r="K17" s="14"/>
      <c r="L17" s="14"/>
    </row>
    <row r="18" spans="1:206" ht="15" customHeight="1">
      <c r="A18" s="365"/>
      <c r="B18" s="272" t="s">
        <v>293</v>
      </c>
      <c r="C18" s="185" t="s">
        <v>781</v>
      </c>
      <c r="D18" s="141">
        <f t="shared" si="1"/>
        <v>46265</v>
      </c>
      <c r="E18" s="142">
        <f t="shared" si="0"/>
        <v>46267</v>
      </c>
      <c r="F18" s="14"/>
      <c r="G18" s="14"/>
      <c r="H18" s="14"/>
      <c r="I18" s="14"/>
      <c r="J18" s="14"/>
      <c r="K18" s="14"/>
    </row>
    <row r="19" spans="1:206" ht="15" customHeight="1">
      <c r="A19" s="365"/>
      <c r="B19" s="272" t="s">
        <v>378</v>
      </c>
      <c r="C19" s="185" t="s">
        <v>762</v>
      </c>
      <c r="D19" s="141">
        <f t="shared" si="1"/>
        <v>46272</v>
      </c>
      <c r="E19" s="142">
        <f t="shared" si="0"/>
        <v>46274</v>
      </c>
      <c r="F19" s="14"/>
      <c r="G19" s="14"/>
      <c r="H19" s="14"/>
      <c r="I19" s="14"/>
      <c r="J19" s="14"/>
      <c r="K19" s="14"/>
    </row>
    <row r="20" spans="1:206" ht="15" customHeight="1">
      <c r="A20" s="365"/>
      <c r="B20" s="272" t="s">
        <v>292</v>
      </c>
      <c r="C20" s="185" t="s">
        <v>829</v>
      </c>
      <c r="D20" s="141">
        <f t="shared" si="1"/>
        <v>46279</v>
      </c>
      <c r="E20" s="142">
        <f t="shared" si="0"/>
        <v>46281</v>
      </c>
      <c r="F20" s="14"/>
      <c r="G20" s="14"/>
      <c r="H20" s="14"/>
      <c r="I20" s="14"/>
      <c r="J20" s="14"/>
      <c r="K20" s="14"/>
    </row>
    <row r="21" spans="1:206" ht="15" customHeight="1">
      <c r="A21" s="365"/>
      <c r="B21" s="272" t="s">
        <v>293</v>
      </c>
      <c r="C21" s="185" t="s">
        <v>830</v>
      </c>
      <c r="D21" s="141">
        <f t="shared" si="1"/>
        <v>46286</v>
      </c>
      <c r="E21" s="142">
        <f t="shared" si="0"/>
        <v>46288</v>
      </c>
      <c r="F21" s="14"/>
      <c r="G21" s="14"/>
      <c r="H21" s="14"/>
      <c r="I21" s="14"/>
      <c r="J21" s="14"/>
      <c r="K21" s="14"/>
    </row>
    <row r="22" spans="1:206" ht="15" customHeight="1" thickBot="1">
      <c r="A22" s="366"/>
      <c r="B22" s="271" t="s">
        <v>378</v>
      </c>
      <c r="C22" s="147" t="s">
        <v>763</v>
      </c>
      <c r="D22" s="146">
        <f t="shared" si="1"/>
        <v>46293</v>
      </c>
      <c r="E22" s="147">
        <f>D22+2</f>
        <v>46295</v>
      </c>
      <c r="F22" s="14"/>
      <c r="G22" s="14"/>
      <c r="H22" s="14"/>
      <c r="I22" s="14"/>
      <c r="J22" s="14"/>
      <c r="K22" s="14"/>
    </row>
    <row r="23" spans="1:206" ht="1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206" s="126" customFormat="1" ht="15" customHeight="1" thickBot="1"/>
    <row r="25" spans="1:206" s="126" customFormat="1" ht="15" customHeight="1">
      <c r="A25" s="129" t="s">
        <v>274</v>
      </c>
      <c r="B25" s="130" t="s">
        <v>275</v>
      </c>
      <c r="C25" s="131" t="s">
        <v>276</v>
      </c>
      <c r="D25" s="132" t="s">
        <v>277</v>
      </c>
      <c r="E25" s="152" t="s">
        <v>308</v>
      </c>
      <c r="F25" s="1"/>
      <c r="G25" s="1"/>
      <c r="H25" s="1"/>
      <c r="I25" s="149"/>
      <c r="J25" s="149"/>
      <c r="K25" s="149"/>
      <c r="L25" s="149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  <c r="FL25" s="127"/>
      <c r="FM25" s="127"/>
      <c r="FN25" s="127"/>
      <c r="FO25" s="127"/>
      <c r="FP25" s="127"/>
      <c r="FQ25" s="127"/>
      <c r="FR25" s="127"/>
      <c r="FS25" s="127"/>
      <c r="FT25" s="127"/>
      <c r="FU25" s="127"/>
      <c r="FV25" s="127"/>
      <c r="FW25" s="127"/>
      <c r="FX25" s="127"/>
      <c r="FY25" s="127"/>
      <c r="FZ25" s="127"/>
      <c r="GA25" s="127"/>
      <c r="GB25" s="127"/>
      <c r="GC25" s="127"/>
      <c r="GD25" s="127"/>
      <c r="GE25" s="127"/>
      <c r="GF25" s="127"/>
      <c r="GG25" s="127"/>
      <c r="GH25" s="127"/>
      <c r="GI25" s="127"/>
      <c r="GJ25" s="127"/>
      <c r="GK25" s="127"/>
      <c r="GL25" s="127"/>
      <c r="GM25" s="127"/>
      <c r="GN25" s="127"/>
      <c r="GO25" s="127"/>
      <c r="GP25" s="127"/>
      <c r="GQ25" s="127"/>
      <c r="GR25" s="127"/>
      <c r="GS25" s="127"/>
      <c r="GT25" s="127"/>
      <c r="GU25" s="127"/>
      <c r="GV25" s="127"/>
      <c r="GW25" s="127"/>
      <c r="GX25" s="127"/>
    </row>
    <row r="26" spans="1:206" s="126" customFormat="1" ht="15" customHeight="1">
      <c r="A26" s="368" t="s">
        <v>282</v>
      </c>
      <c r="B26" s="370"/>
      <c r="C26" s="371"/>
      <c r="D26" s="135" t="s">
        <v>283</v>
      </c>
      <c r="E26" s="138" t="s">
        <v>300</v>
      </c>
      <c r="F26" s="1"/>
      <c r="G26" s="1"/>
      <c r="H26" s="1"/>
      <c r="I26" s="149"/>
      <c r="J26" s="149"/>
      <c r="K26" s="149"/>
      <c r="L26" s="149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  <c r="FQ26" s="127"/>
      <c r="FR26" s="127"/>
      <c r="FS26" s="127"/>
      <c r="FT26" s="127"/>
      <c r="FU26" s="127"/>
      <c r="FV26" s="127"/>
      <c r="FW26" s="127"/>
      <c r="FX26" s="127"/>
      <c r="FY26" s="127"/>
      <c r="FZ26" s="127"/>
      <c r="GA26" s="127"/>
      <c r="GB26" s="127"/>
      <c r="GC26" s="127"/>
      <c r="GD26" s="127"/>
      <c r="GE26" s="127"/>
      <c r="GF26" s="127"/>
      <c r="GG26" s="127"/>
      <c r="GH26" s="127"/>
      <c r="GI26" s="127"/>
      <c r="GJ26" s="127"/>
      <c r="GK26" s="127"/>
      <c r="GL26" s="127"/>
      <c r="GM26" s="127"/>
      <c r="GN26" s="127"/>
      <c r="GO26" s="127"/>
      <c r="GP26" s="127"/>
      <c r="GQ26" s="127"/>
      <c r="GR26" s="127"/>
      <c r="GS26" s="127"/>
      <c r="GT26" s="127"/>
      <c r="GU26" s="127"/>
      <c r="GV26" s="127"/>
      <c r="GW26" s="127"/>
      <c r="GX26" s="127"/>
    </row>
    <row r="27" spans="1:206" s="126" customFormat="1" ht="15" customHeight="1">
      <c r="A27" s="369"/>
      <c r="B27" s="372"/>
      <c r="C27" s="373"/>
      <c r="D27" s="139" t="s">
        <v>63</v>
      </c>
      <c r="E27" s="154" t="s">
        <v>314</v>
      </c>
      <c r="F27" s="1"/>
      <c r="G27" s="1"/>
      <c r="H27" s="1"/>
      <c r="I27" s="149"/>
      <c r="J27" s="149"/>
      <c r="K27" s="149"/>
      <c r="L27" s="149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  <c r="FL27" s="127"/>
      <c r="FM27" s="127"/>
      <c r="FN27" s="127"/>
      <c r="FO27" s="127"/>
      <c r="FP27" s="127"/>
      <c r="FQ27" s="127"/>
      <c r="FR27" s="127"/>
      <c r="FS27" s="127"/>
      <c r="FT27" s="127"/>
      <c r="FU27" s="127"/>
      <c r="FV27" s="127"/>
      <c r="FW27" s="127"/>
      <c r="FX27" s="127"/>
      <c r="FY27" s="127"/>
      <c r="FZ27" s="127"/>
      <c r="GA27" s="127"/>
      <c r="GB27" s="127"/>
      <c r="GC27" s="127"/>
      <c r="GD27" s="127"/>
      <c r="GE27" s="127"/>
      <c r="GF27" s="127"/>
      <c r="GG27" s="127"/>
      <c r="GH27" s="127"/>
      <c r="GI27" s="127"/>
      <c r="GJ27" s="127"/>
      <c r="GK27" s="127"/>
      <c r="GL27" s="127"/>
      <c r="GM27" s="127"/>
      <c r="GN27" s="127"/>
      <c r="GO27" s="127"/>
      <c r="GP27" s="127"/>
      <c r="GQ27" s="127"/>
      <c r="GR27" s="127"/>
      <c r="GS27" s="127"/>
      <c r="GT27" s="127"/>
      <c r="GU27" s="127"/>
      <c r="GV27" s="127"/>
      <c r="GW27" s="127"/>
      <c r="GX27" s="127"/>
    </row>
    <row r="28" spans="1:206" s="145" customFormat="1" ht="15" customHeight="1">
      <c r="A28" s="364" t="s">
        <v>61</v>
      </c>
      <c r="B28" s="141" t="s">
        <v>730</v>
      </c>
      <c r="C28" s="185" t="s">
        <v>763</v>
      </c>
      <c r="D28" s="141">
        <v>46238</v>
      </c>
      <c r="E28" s="142">
        <f t="shared" ref="E28:E36" si="2">D28+3</f>
        <v>46241</v>
      </c>
      <c r="F28" s="1"/>
      <c r="G28" s="1"/>
      <c r="H28" s="1"/>
      <c r="I28" s="149"/>
      <c r="J28" s="149"/>
      <c r="K28" s="149"/>
      <c r="L28" s="149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4"/>
      <c r="DD28" s="144"/>
      <c r="DE28" s="144"/>
      <c r="DF28" s="144"/>
      <c r="DG28" s="144"/>
      <c r="DH28" s="144"/>
      <c r="DI28" s="144"/>
      <c r="DJ28" s="144"/>
      <c r="DK28" s="144"/>
      <c r="DL28" s="144"/>
      <c r="DM28" s="144"/>
      <c r="DN28" s="144"/>
      <c r="DO28" s="144"/>
      <c r="DP28" s="144"/>
      <c r="DQ28" s="144"/>
      <c r="DR28" s="144"/>
      <c r="DS28" s="144"/>
      <c r="DT28" s="144"/>
      <c r="DU28" s="144"/>
      <c r="DV28" s="144"/>
      <c r="DW28" s="144"/>
      <c r="DX28" s="144"/>
      <c r="DY28" s="144"/>
      <c r="DZ28" s="144"/>
      <c r="EA28" s="144"/>
      <c r="EB28" s="144"/>
      <c r="EC28" s="144"/>
      <c r="ED28" s="144"/>
      <c r="EE28" s="144"/>
      <c r="EF28" s="144"/>
      <c r="EG28" s="144"/>
      <c r="EH28" s="144"/>
      <c r="EI28" s="144"/>
      <c r="EJ28" s="144"/>
      <c r="EK28" s="144"/>
      <c r="EL28" s="144"/>
      <c r="EM28" s="144"/>
      <c r="EN28" s="144"/>
      <c r="EO28" s="144"/>
      <c r="EP28" s="144"/>
      <c r="EQ28" s="144"/>
      <c r="ER28" s="144"/>
      <c r="ES28" s="144"/>
      <c r="ET28" s="144"/>
      <c r="EU28" s="144"/>
      <c r="EV28" s="144"/>
      <c r="EW28" s="144"/>
      <c r="EX28" s="144"/>
      <c r="EY28" s="144"/>
      <c r="EZ28" s="144"/>
      <c r="FA28" s="144"/>
      <c r="FB28" s="144"/>
      <c r="FC28" s="144"/>
      <c r="FD28" s="144"/>
      <c r="FE28" s="144"/>
      <c r="FF28" s="144"/>
      <c r="FG28" s="144"/>
      <c r="FH28" s="144"/>
      <c r="FI28" s="144"/>
      <c r="FJ28" s="144"/>
      <c r="FK28" s="144"/>
      <c r="FL28" s="144"/>
      <c r="FM28" s="144"/>
      <c r="FN28" s="144"/>
      <c r="FO28" s="144"/>
      <c r="FP28" s="144"/>
      <c r="FQ28" s="144"/>
      <c r="FR28" s="144"/>
      <c r="FS28" s="144"/>
      <c r="FT28" s="144"/>
      <c r="FU28" s="144"/>
      <c r="FV28" s="144"/>
      <c r="FW28" s="144"/>
      <c r="FX28" s="144"/>
      <c r="FY28" s="144"/>
      <c r="FZ28" s="144"/>
      <c r="GA28" s="144"/>
      <c r="GB28" s="144"/>
      <c r="GC28" s="144"/>
      <c r="GD28" s="144"/>
      <c r="GE28" s="144"/>
      <c r="GF28" s="144"/>
      <c r="GG28" s="144"/>
      <c r="GH28" s="144"/>
      <c r="GI28" s="144"/>
      <c r="GJ28" s="144"/>
      <c r="GK28" s="144"/>
      <c r="GL28" s="144"/>
      <c r="GM28" s="144"/>
      <c r="GN28" s="144"/>
      <c r="GO28" s="144"/>
      <c r="GP28" s="144"/>
      <c r="GQ28" s="144"/>
      <c r="GR28" s="144"/>
      <c r="GS28" s="144"/>
      <c r="GT28" s="144"/>
      <c r="GU28" s="144"/>
      <c r="GV28" s="144"/>
      <c r="GW28" s="144"/>
      <c r="GX28" s="144"/>
    </row>
    <row r="29" spans="1:206" s="145" customFormat="1" ht="15" customHeight="1">
      <c r="A29" s="365"/>
      <c r="B29" s="141" t="s">
        <v>317</v>
      </c>
      <c r="C29" s="185" t="s">
        <v>827</v>
      </c>
      <c r="D29" s="143">
        <f t="shared" ref="D29:D36" si="3">D28+7</f>
        <v>46245</v>
      </c>
      <c r="E29" s="142">
        <f t="shared" si="2"/>
        <v>46248</v>
      </c>
      <c r="F29" s="1"/>
      <c r="G29" s="1"/>
      <c r="H29" s="1"/>
      <c r="I29" s="149"/>
      <c r="J29" s="149"/>
      <c r="K29" s="149"/>
      <c r="L29" s="149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4"/>
      <c r="ER29" s="144"/>
      <c r="ES29" s="144"/>
      <c r="ET29" s="144"/>
      <c r="EU29" s="144"/>
      <c r="EV29" s="144"/>
      <c r="EW29" s="144"/>
      <c r="EX29" s="144"/>
      <c r="EY29" s="144"/>
      <c r="EZ29" s="144"/>
      <c r="FA29" s="144"/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  <c r="FL29" s="144"/>
      <c r="FM29" s="144"/>
      <c r="FN29" s="144"/>
      <c r="FO29" s="144"/>
      <c r="FP29" s="144"/>
      <c r="FQ29" s="144"/>
      <c r="FR29" s="144"/>
      <c r="FS29" s="144"/>
      <c r="FT29" s="144"/>
      <c r="FU29" s="144"/>
      <c r="FV29" s="144"/>
      <c r="FW29" s="144"/>
      <c r="FX29" s="144"/>
      <c r="FY29" s="144"/>
      <c r="FZ29" s="144"/>
      <c r="GA29" s="144"/>
      <c r="GB29" s="144"/>
      <c r="GC29" s="144"/>
      <c r="GD29" s="144"/>
      <c r="GE29" s="144"/>
      <c r="GF29" s="144"/>
      <c r="GG29" s="144"/>
      <c r="GH29" s="144"/>
      <c r="GI29" s="144"/>
      <c r="GJ29" s="144"/>
      <c r="GK29" s="144"/>
      <c r="GL29" s="144"/>
      <c r="GM29" s="144"/>
      <c r="GN29" s="144"/>
      <c r="GO29" s="144"/>
      <c r="GP29" s="144"/>
      <c r="GQ29" s="144"/>
      <c r="GR29" s="144"/>
      <c r="GS29" s="144"/>
      <c r="GT29" s="144"/>
      <c r="GU29" s="144"/>
      <c r="GV29" s="144"/>
      <c r="GW29" s="144"/>
      <c r="GX29" s="144"/>
    </row>
    <row r="30" spans="1:206" s="145" customFormat="1" ht="15" customHeight="1">
      <c r="A30" s="365"/>
      <c r="B30" s="141" t="s">
        <v>730</v>
      </c>
      <c r="C30" s="185" t="s">
        <v>782</v>
      </c>
      <c r="D30" s="143">
        <f t="shared" si="3"/>
        <v>46252</v>
      </c>
      <c r="E30" s="142">
        <f t="shared" si="2"/>
        <v>46255</v>
      </c>
      <c r="F30" s="1"/>
      <c r="G30" s="1"/>
      <c r="H30" s="1"/>
      <c r="I30" s="149"/>
      <c r="J30" s="149"/>
      <c r="K30" s="149"/>
      <c r="L30" s="149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44"/>
      <c r="FA30" s="144"/>
      <c r="FB30" s="144"/>
      <c r="FC30" s="144"/>
      <c r="FD30" s="144"/>
      <c r="FE30" s="144"/>
      <c r="FF30" s="144"/>
      <c r="FG30" s="144"/>
      <c r="FH30" s="144"/>
      <c r="FI30" s="144"/>
      <c r="FJ30" s="144"/>
      <c r="FK30" s="144"/>
      <c r="FL30" s="144"/>
      <c r="FM30" s="144"/>
      <c r="FN30" s="144"/>
      <c r="FO30" s="144"/>
      <c r="FP30" s="144"/>
      <c r="FQ30" s="144"/>
      <c r="FR30" s="144"/>
      <c r="FS30" s="144"/>
      <c r="FT30" s="144"/>
      <c r="FU30" s="144"/>
      <c r="FV30" s="144"/>
      <c r="FW30" s="144"/>
      <c r="FX30" s="144"/>
      <c r="FY30" s="144"/>
      <c r="FZ30" s="144"/>
      <c r="GA30" s="144"/>
      <c r="GB30" s="144"/>
      <c r="GC30" s="144"/>
      <c r="GD30" s="144"/>
      <c r="GE30" s="144"/>
      <c r="GF30" s="144"/>
      <c r="GG30" s="144"/>
      <c r="GH30" s="144"/>
      <c r="GI30" s="144"/>
      <c r="GJ30" s="144"/>
      <c r="GK30" s="144"/>
      <c r="GL30" s="144"/>
      <c r="GM30" s="144"/>
      <c r="GN30" s="144"/>
      <c r="GO30" s="144"/>
      <c r="GP30" s="144"/>
      <c r="GQ30" s="144"/>
      <c r="GR30" s="144"/>
      <c r="GS30" s="144"/>
      <c r="GT30" s="144"/>
      <c r="GU30" s="144"/>
      <c r="GV30" s="144"/>
      <c r="GW30" s="144"/>
      <c r="GX30" s="144"/>
    </row>
    <row r="31" spans="1:206" s="145" customFormat="1" ht="15" customHeight="1">
      <c r="A31" s="365"/>
      <c r="B31" s="141" t="s">
        <v>317</v>
      </c>
      <c r="C31" s="185" t="s">
        <v>828</v>
      </c>
      <c r="D31" s="143">
        <f t="shared" si="3"/>
        <v>46259</v>
      </c>
      <c r="E31" s="142">
        <f t="shared" si="2"/>
        <v>46262</v>
      </c>
      <c r="F31" s="1"/>
      <c r="G31" s="1"/>
      <c r="H31" s="1"/>
      <c r="I31" s="149"/>
      <c r="J31" s="149"/>
      <c r="K31" s="149"/>
      <c r="L31" s="149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/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/>
      <c r="EH31" s="144"/>
      <c r="EI31" s="144"/>
      <c r="EJ31" s="144"/>
      <c r="EK31" s="144"/>
      <c r="EL31" s="144"/>
      <c r="EM31" s="144"/>
      <c r="EN31" s="144"/>
      <c r="EO31" s="144"/>
      <c r="EP31" s="144"/>
      <c r="EQ31" s="144"/>
      <c r="ER31" s="144"/>
      <c r="ES31" s="144"/>
      <c r="ET31" s="144"/>
      <c r="EU31" s="144"/>
      <c r="EV31" s="144"/>
      <c r="EW31" s="144"/>
      <c r="EX31" s="144"/>
      <c r="EY31" s="144"/>
      <c r="EZ31" s="144"/>
      <c r="FA31" s="144"/>
      <c r="FB31" s="144"/>
      <c r="FC31" s="144"/>
      <c r="FD31" s="144"/>
      <c r="FE31" s="144"/>
      <c r="FF31" s="144"/>
      <c r="FG31" s="144"/>
      <c r="FH31" s="144"/>
      <c r="FI31" s="144"/>
      <c r="FJ31" s="144"/>
      <c r="FK31" s="144"/>
      <c r="FL31" s="144"/>
      <c r="FM31" s="144"/>
      <c r="FN31" s="144"/>
      <c r="FO31" s="144"/>
      <c r="FP31" s="144"/>
      <c r="FQ31" s="144"/>
      <c r="FR31" s="144"/>
      <c r="FS31" s="144"/>
      <c r="FT31" s="144"/>
      <c r="FU31" s="144"/>
      <c r="FV31" s="144"/>
      <c r="FW31" s="144"/>
      <c r="FX31" s="144"/>
      <c r="FY31" s="144"/>
      <c r="FZ31" s="144"/>
      <c r="GA31" s="144"/>
      <c r="GB31" s="144"/>
      <c r="GC31" s="144"/>
      <c r="GD31" s="144"/>
      <c r="GE31" s="144"/>
      <c r="GF31" s="144"/>
      <c r="GG31" s="144"/>
      <c r="GH31" s="144"/>
      <c r="GI31" s="144"/>
      <c r="GJ31" s="144"/>
      <c r="GK31" s="144"/>
      <c r="GL31" s="144"/>
      <c r="GM31" s="144"/>
      <c r="GN31" s="144"/>
      <c r="GO31" s="144"/>
      <c r="GP31" s="144"/>
      <c r="GQ31" s="144"/>
      <c r="GR31" s="144"/>
      <c r="GS31" s="144"/>
      <c r="GT31" s="144"/>
      <c r="GU31" s="144"/>
      <c r="GV31" s="144"/>
      <c r="GW31" s="144"/>
      <c r="GX31" s="144"/>
    </row>
    <row r="32" spans="1:206" s="145" customFormat="1" ht="15" customHeight="1">
      <c r="A32" s="365"/>
      <c r="B32" s="141" t="s">
        <v>730</v>
      </c>
      <c r="C32" s="185" t="s">
        <v>783</v>
      </c>
      <c r="D32" s="143">
        <f t="shared" si="3"/>
        <v>46266</v>
      </c>
      <c r="E32" s="142">
        <f t="shared" si="2"/>
        <v>46269</v>
      </c>
      <c r="F32" s="1"/>
      <c r="G32" s="1"/>
      <c r="H32" s="1"/>
      <c r="I32" s="149"/>
      <c r="J32" s="149"/>
      <c r="K32" s="149"/>
      <c r="L32" s="149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4"/>
      <c r="DU32" s="144"/>
      <c r="DV32" s="144"/>
      <c r="DW32" s="144"/>
      <c r="DX32" s="144"/>
      <c r="DY32" s="144"/>
      <c r="DZ32" s="144"/>
      <c r="EA32" s="144"/>
      <c r="EB32" s="144"/>
      <c r="EC32" s="144"/>
      <c r="ED32" s="144"/>
      <c r="EE32" s="144"/>
      <c r="EF32" s="144"/>
      <c r="EG32" s="144"/>
      <c r="EH32" s="144"/>
      <c r="EI32" s="144"/>
      <c r="EJ32" s="144"/>
      <c r="EK32" s="144"/>
      <c r="EL32" s="144"/>
      <c r="EM32" s="144"/>
      <c r="EN32" s="144"/>
      <c r="EO32" s="144"/>
      <c r="EP32" s="144"/>
      <c r="EQ32" s="144"/>
      <c r="ER32" s="144"/>
      <c r="ES32" s="144"/>
      <c r="ET32" s="144"/>
      <c r="EU32" s="144"/>
      <c r="EV32" s="144"/>
      <c r="EW32" s="144"/>
      <c r="EX32" s="144"/>
      <c r="EY32" s="144"/>
      <c r="EZ32" s="144"/>
      <c r="FA32" s="144"/>
      <c r="FB32" s="144"/>
      <c r="FC32" s="144"/>
      <c r="FD32" s="144"/>
      <c r="FE32" s="144"/>
      <c r="FF32" s="144"/>
      <c r="FG32" s="144"/>
      <c r="FH32" s="144"/>
      <c r="FI32" s="144"/>
      <c r="FJ32" s="144"/>
      <c r="FK32" s="144"/>
      <c r="FL32" s="144"/>
      <c r="FM32" s="144"/>
      <c r="FN32" s="144"/>
      <c r="FO32" s="144"/>
      <c r="FP32" s="144"/>
      <c r="FQ32" s="144"/>
      <c r="FR32" s="144"/>
      <c r="FS32" s="144"/>
      <c r="FT32" s="144"/>
      <c r="FU32" s="144"/>
      <c r="FV32" s="144"/>
      <c r="FW32" s="144"/>
      <c r="FX32" s="144"/>
      <c r="FY32" s="144"/>
      <c r="FZ32" s="144"/>
      <c r="GA32" s="144"/>
      <c r="GB32" s="144"/>
      <c r="GC32" s="144"/>
      <c r="GD32" s="144"/>
      <c r="GE32" s="144"/>
      <c r="GF32" s="144"/>
      <c r="GG32" s="144"/>
      <c r="GH32" s="144"/>
      <c r="GI32" s="144"/>
      <c r="GJ32" s="144"/>
      <c r="GK32" s="144"/>
      <c r="GL32" s="144"/>
      <c r="GM32" s="144"/>
      <c r="GN32" s="144"/>
      <c r="GO32" s="144"/>
      <c r="GP32" s="144"/>
      <c r="GQ32" s="144"/>
      <c r="GR32" s="144"/>
      <c r="GS32" s="144"/>
      <c r="GT32" s="144"/>
      <c r="GU32" s="144"/>
      <c r="GV32" s="144"/>
      <c r="GW32" s="144"/>
      <c r="GX32" s="144"/>
    </row>
    <row r="33" spans="1:206" s="145" customFormat="1" ht="15" customHeight="1">
      <c r="A33" s="365"/>
      <c r="B33" s="141" t="s">
        <v>317</v>
      </c>
      <c r="C33" s="185" t="s">
        <v>831</v>
      </c>
      <c r="D33" s="143">
        <f t="shared" si="3"/>
        <v>46273</v>
      </c>
      <c r="E33" s="142">
        <f t="shared" si="2"/>
        <v>46276</v>
      </c>
      <c r="F33" s="1"/>
      <c r="G33" s="1"/>
      <c r="H33" s="1"/>
      <c r="I33" s="149"/>
      <c r="J33" s="149"/>
      <c r="K33" s="149"/>
      <c r="L33" s="149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44"/>
      <c r="EL33" s="144"/>
      <c r="EM33" s="144"/>
      <c r="EN33" s="144"/>
      <c r="EO33" s="144"/>
      <c r="EP33" s="144"/>
      <c r="EQ33" s="144"/>
      <c r="ER33" s="144"/>
      <c r="ES33" s="144"/>
      <c r="ET33" s="144"/>
      <c r="EU33" s="144"/>
      <c r="EV33" s="144"/>
      <c r="EW33" s="144"/>
      <c r="EX33" s="144"/>
      <c r="EY33" s="144"/>
      <c r="EZ33" s="144"/>
      <c r="FA33" s="144"/>
      <c r="FB33" s="144"/>
      <c r="FC33" s="144"/>
      <c r="FD33" s="144"/>
      <c r="FE33" s="144"/>
      <c r="FF33" s="144"/>
      <c r="FG33" s="144"/>
      <c r="FH33" s="144"/>
      <c r="FI33" s="144"/>
      <c r="FJ33" s="144"/>
      <c r="FK33" s="144"/>
      <c r="FL33" s="144"/>
      <c r="FM33" s="144"/>
      <c r="FN33" s="144"/>
      <c r="FO33" s="144"/>
      <c r="FP33" s="144"/>
      <c r="FQ33" s="144"/>
      <c r="FR33" s="144"/>
      <c r="FS33" s="144"/>
      <c r="FT33" s="144"/>
      <c r="FU33" s="144"/>
      <c r="FV33" s="144"/>
      <c r="FW33" s="144"/>
      <c r="FX33" s="144"/>
      <c r="FY33" s="144"/>
      <c r="FZ33" s="144"/>
      <c r="GA33" s="144"/>
      <c r="GB33" s="144"/>
      <c r="GC33" s="144"/>
      <c r="GD33" s="144"/>
      <c r="GE33" s="144"/>
      <c r="GF33" s="144"/>
      <c r="GG33" s="144"/>
      <c r="GH33" s="144"/>
      <c r="GI33" s="144"/>
      <c r="GJ33" s="144"/>
      <c r="GK33" s="144"/>
      <c r="GL33" s="144"/>
      <c r="GM33" s="144"/>
      <c r="GN33" s="144"/>
      <c r="GO33" s="144"/>
      <c r="GP33" s="144"/>
      <c r="GQ33" s="144"/>
      <c r="GR33" s="144"/>
      <c r="GS33" s="144"/>
      <c r="GT33" s="144"/>
      <c r="GU33" s="144"/>
      <c r="GV33" s="144"/>
      <c r="GW33" s="144"/>
      <c r="GX33" s="144"/>
    </row>
    <row r="34" spans="1:206" s="145" customFormat="1" ht="15" customHeight="1">
      <c r="A34" s="365"/>
      <c r="B34" s="141" t="s">
        <v>730</v>
      </c>
      <c r="C34" s="185" t="s">
        <v>833</v>
      </c>
      <c r="D34" s="143">
        <f t="shared" si="3"/>
        <v>46280</v>
      </c>
      <c r="E34" s="142">
        <f t="shared" si="2"/>
        <v>46283</v>
      </c>
      <c r="F34" s="1"/>
      <c r="G34" s="1"/>
      <c r="H34" s="1"/>
      <c r="I34" s="149"/>
      <c r="J34" s="149"/>
      <c r="K34" s="149"/>
      <c r="L34" s="149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4"/>
      <c r="CL34" s="144"/>
      <c r="CM34" s="144"/>
      <c r="CN34" s="144"/>
      <c r="CO34" s="144"/>
      <c r="CP34" s="144"/>
      <c r="CQ34" s="144"/>
      <c r="CR34" s="144"/>
      <c r="CS34" s="144"/>
      <c r="CT34" s="144"/>
      <c r="CU34" s="144"/>
      <c r="CV34" s="144"/>
      <c r="CW34" s="144"/>
      <c r="CX34" s="144"/>
      <c r="CY34" s="144"/>
      <c r="CZ34" s="144"/>
      <c r="DA34" s="144"/>
      <c r="DB34" s="144"/>
      <c r="DC34" s="144"/>
      <c r="DD34" s="144"/>
      <c r="DE34" s="144"/>
      <c r="DF34" s="144"/>
      <c r="DG34" s="144"/>
      <c r="DH34" s="144"/>
      <c r="DI34" s="144"/>
      <c r="DJ34" s="144"/>
      <c r="DK34" s="144"/>
      <c r="DL34" s="144"/>
      <c r="DM34" s="144"/>
      <c r="DN34" s="144"/>
      <c r="DO34" s="144"/>
      <c r="DP34" s="144"/>
      <c r="DQ34" s="144"/>
      <c r="DR34" s="144"/>
      <c r="DS34" s="144"/>
      <c r="DT34" s="144"/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4"/>
      <c r="EG34" s="144"/>
      <c r="EH34" s="144"/>
      <c r="EI34" s="144"/>
      <c r="EJ34" s="144"/>
      <c r="EK34" s="144"/>
      <c r="EL34" s="144"/>
      <c r="EM34" s="144"/>
      <c r="EN34" s="144"/>
      <c r="EO34" s="144"/>
      <c r="EP34" s="144"/>
      <c r="EQ34" s="144"/>
      <c r="ER34" s="144"/>
      <c r="ES34" s="144"/>
      <c r="ET34" s="144"/>
      <c r="EU34" s="144"/>
      <c r="EV34" s="144"/>
      <c r="EW34" s="144"/>
      <c r="EX34" s="144"/>
      <c r="EY34" s="144"/>
      <c r="EZ34" s="144"/>
      <c r="FA34" s="144"/>
      <c r="FB34" s="144"/>
      <c r="FC34" s="144"/>
      <c r="FD34" s="144"/>
      <c r="FE34" s="144"/>
      <c r="FF34" s="144"/>
      <c r="FG34" s="144"/>
      <c r="FH34" s="144"/>
      <c r="FI34" s="144"/>
      <c r="FJ34" s="144"/>
      <c r="FK34" s="144"/>
      <c r="FL34" s="144"/>
      <c r="FM34" s="144"/>
      <c r="FN34" s="144"/>
      <c r="FO34" s="144"/>
      <c r="FP34" s="144"/>
      <c r="FQ34" s="144"/>
      <c r="FR34" s="144"/>
      <c r="FS34" s="144"/>
      <c r="FT34" s="144"/>
      <c r="FU34" s="144"/>
      <c r="FV34" s="144"/>
      <c r="FW34" s="144"/>
      <c r="FX34" s="144"/>
      <c r="FY34" s="144"/>
      <c r="FZ34" s="144"/>
      <c r="GA34" s="144"/>
      <c r="GB34" s="144"/>
      <c r="GC34" s="144"/>
      <c r="GD34" s="144"/>
      <c r="GE34" s="144"/>
      <c r="GF34" s="144"/>
      <c r="GG34" s="144"/>
      <c r="GH34" s="144"/>
      <c r="GI34" s="144"/>
      <c r="GJ34" s="144"/>
      <c r="GK34" s="144"/>
      <c r="GL34" s="144"/>
      <c r="GM34" s="144"/>
      <c r="GN34" s="144"/>
      <c r="GO34" s="144"/>
      <c r="GP34" s="144"/>
      <c r="GQ34" s="144"/>
      <c r="GR34" s="144"/>
      <c r="GS34" s="144"/>
      <c r="GT34" s="144"/>
      <c r="GU34" s="144"/>
      <c r="GV34" s="144"/>
      <c r="GW34" s="144"/>
      <c r="GX34" s="144"/>
    </row>
    <row r="35" spans="1:206" s="145" customFormat="1" ht="15" customHeight="1">
      <c r="A35" s="365"/>
      <c r="B35" s="141" t="s">
        <v>317</v>
      </c>
      <c r="C35" s="185" t="s">
        <v>832</v>
      </c>
      <c r="D35" s="143">
        <f t="shared" si="3"/>
        <v>46287</v>
      </c>
      <c r="E35" s="142">
        <f t="shared" si="2"/>
        <v>46290</v>
      </c>
      <c r="F35" s="1"/>
      <c r="G35" s="1"/>
      <c r="H35" s="1"/>
      <c r="I35" s="149"/>
      <c r="J35" s="149"/>
      <c r="K35" s="149"/>
      <c r="L35" s="149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144"/>
      <c r="DV35" s="144"/>
      <c r="DW35" s="144"/>
      <c r="DX35" s="144"/>
      <c r="DY35" s="144"/>
      <c r="DZ35" s="144"/>
      <c r="EA35" s="144"/>
      <c r="EB35" s="144"/>
      <c r="EC35" s="144"/>
      <c r="ED35" s="144"/>
      <c r="EE35" s="144"/>
      <c r="EF35" s="144"/>
      <c r="EG35" s="144"/>
      <c r="EH35" s="144"/>
      <c r="EI35" s="144"/>
      <c r="EJ35" s="144"/>
      <c r="EK35" s="144"/>
      <c r="EL35" s="144"/>
      <c r="EM35" s="144"/>
      <c r="EN35" s="144"/>
      <c r="EO35" s="144"/>
      <c r="EP35" s="144"/>
      <c r="EQ35" s="144"/>
      <c r="ER35" s="144"/>
      <c r="ES35" s="144"/>
      <c r="ET35" s="144"/>
      <c r="EU35" s="144"/>
      <c r="EV35" s="144"/>
      <c r="EW35" s="144"/>
      <c r="EX35" s="144"/>
      <c r="EY35" s="144"/>
      <c r="EZ35" s="144"/>
      <c r="FA35" s="144"/>
      <c r="FB35" s="144"/>
      <c r="FC35" s="144"/>
      <c r="FD35" s="144"/>
      <c r="FE35" s="144"/>
      <c r="FF35" s="144"/>
      <c r="FG35" s="144"/>
      <c r="FH35" s="144"/>
      <c r="FI35" s="144"/>
      <c r="FJ35" s="144"/>
      <c r="FK35" s="144"/>
      <c r="FL35" s="144"/>
      <c r="FM35" s="144"/>
      <c r="FN35" s="144"/>
      <c r="FO35" s="144"/>
      <c r="FP35" s="144"/>
      <c r="FQ35" s="144"/>
      <c r="FR35" s="144"/>
      <c r="FS35" s="144"/>
      <c r="FT35" s="144"/>
      <c r="FU35" s="144"/>
      <c r="FV35" s="144"/>
      <c r="FW35" s="144"/>
      <c r="FX35" s="144"/>
      <c r="FY35" s="144"/>
      <c r="FZ35" s="144"/>
      <c r="GA35" s="144"/>
      <c r="GB35" s="144"/>
      <c r="GC35" s="144"/>
      <c r="GD35" s="144"/>
      <c r="GE35" s="144"/>
      <c r="GF35" s="144"/>
      <c r="GG35" s="144"/>
      <c r="GH35" s="144"/>
      <c r="GI35" s="144"/>
      <c r="GJ35" s="144"/>
      <c r="GK35" s="144"/>
      <c r="GL35" s="144"/>
      <c r="GM35" s="144"/>
      <c r="GN35" s="144"/>
      <c r="GO35" s="144"/>
      <c r="GP35" s="144"/>
      <c r="GQ35" s="144"/>
      <c r="GR35" s="144"/>
      <c r="GS35" s="144"/>
      <c r="GT35" s="144"/>
      <c r="GU35" s="144"/>
      <c r="GV35" s="144"/>
      <c r="GW35" s="144"/>
      <c r="GX35" s="144"/>
    </row>
    <row r="36" spans="1:206" s="145" customFormat="1" ht="15" customHeight="1" thickBot="1">
      <c r="A36" s="366"/>
      <c r="B36" s="146" t="s">
        <v>730</v>
      </c>
      <c r="C36" s="147" t="s">
        <v>834</v>
      </c>
      <c r="D36" s="148">
        <f t="shared" si="3"/>
        <v>46294</v>
      </c>
      <c r="E36" s="147">
        <f t="shared" si="2"/>
        <v>46297</v>
      </c>
      <c r="F36" s="1"/>
      <c r="G36" s="1"/>
      <c r="H36" s="1"/>
      <c r="I36" s="149"/>
      <c r="J36" s="149"/>
      <c r="K36" s="149"/>
      <c r="L36" s="149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/>
      <c r="EH36" s="144"/>
      <c r="EI36" s="144"/>
      <c r="EJ36" s="144"/>
      <c r="EK36" s="144"/>
      <c r="EL36" s="144"/>
      <c r="EM36" s="144"/>
      <c r="EN36" s="144"/>
      <c r="EO36" s="144"/>
      <c r="EP36" s="144"/>
      <c r="EQ36" s="144"/>
      <c r="ER36" s="144"/>
      <c r="ES36" s="144"/>
      <c r="ET36" s="144"/>
      <c r="EU36" s="144"/>
      <c r="EV36" s="144"/>
      <c r="EW36" s="144"/>
      <c r="EX36" s="144"/>
      <c r="EY36" s="144"/>
      <c r="EZ36" s="144"/>
      <c r="FA36" s="144"/>
      <c r="FB36" s="144"/>
      <c r="FC36" s="144"/>
      <c r="FD36" s="144"/>
      <c r="FE36" s="144"/>
      <c r="FF36" s="144"/>
      <c r="FG36" s="144"/>
      <c r="FH36" s="144"/>
      <c r="FI36" s="144"/>
      <c r="FJ36" s="144"/>
      <c r="FK36" s="144"/>
      <c r="FL36" s="144"/>
      <c r="FM36" s="144"/>
      <c r="FN36" s="144"/>
      <c r="FO36" s="144"/>
      <c r="FP36" s="144"/>
      <c r="FQ36" s="144"/>
      <c r="FR36" s="144"/>
      <c r="FS36" s="144"/>
      <c r="FT36" s="144"/>
      <c r="FU36" s="144"/>
      <c r="FV36" s="144"/>
      <c r="FW36" s="144"/>
      <c r="FX36" s="144"/>
      <c r="FY36" s="144"/>
      <c r="FZ36" s="144"/>
      <c r="GA36" s="144"/>
      <c r="GB36" s="144"/>
      <c r="GC36" s="144"/>
      <c r="GD36" s="144"/>
      <c r="GE36" s="144"/>
      <c r="GF36" s="144"/>
      <c r="GG36" s="144"/>
      <c r="GH36" s="144"/>
      <c r="GI36" s="144"/>
      <c r="GJ36" s="144"/>
      <c r="GK36" s="144"/>
      <c r="GL36" s="144"/>
      <c r="GM36" s="144"/>
      <c r="GN36" s="144"/>
      <c r="GO36" s="144"/>
      <c r="GP36" s="144"/>
      <c r="GQ36" s="144"/>
      <c r="GR36" s="144"/>
      <c r="GS36" s="144"/>
      <c r="GT36" s="144"/>
      <c r="GU36" s="144"/>
      <c r="GV36" s="144"/>
      <c r="GW36" s="144"/>
      <c r="GX36" s="144"/>
    </row>
    <row r="37" spans="1:206" s="126" customFormat="1" ht="15" customHeight="1">
      <c r="F37" s="1"/>
      <c r="G37" s="1"/>
      <c r="H37" s="1"/>
      <c r="I37" s="149"/>
      <c r="J37" s="149"/>
      <c r="K37" s="149"/>
      <c r="L37" s="149"/>
      <c r="O37" s="174"/>
      <c r="P37" s="174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7"/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27"/>
      <c r="FI37" s="127"/>
      <c r="FJ37" s="127"/>
      <c r="FK37" s="127"/>
      <c r="FL37" s="127"/>
      <c r="FM37" s="127"/>
      <c r="FN37" s="127"/>
      <c r="FO37" s="127"/>
      <c r="FP37" s="127"/>
      <c r="FQ37" s="127"/>
      <c r="FR37" s="127"/>
      <c r="FS37" s="127"/>
      <c r="FT37" s="127"/>
      <c r="FU37" s="127"/>
      <c r="FV37" s="127"/>
      <c r="FW37" s="127"/>
      <c r="FX37" s="127"/>
      <c r="FY37" s="127"/>
      <c r="FZ37" s="127"/>
      <c r="GA37" s="127"/>
      <c r="GB37" s="127"/>
      <c r="GC37" s="127"/>
      <c r="GD37" s="127"/>
      <c r="GE37" s="127"/>
      <c r="GF37" s="127"/>
      <c r="GG37" s="127"/>
      <c r="GH37" s="127"/>
      <c r="GI37" s="127"/>
      <c r="GJ37" s="127"/>
      <c r="GK37" s="127"/>
      <c r="GL37" s="127"/>
      <c r="GM37" s="127"/>
      <c r="GN37" s="127"/>
      <c r="GO37" s="127"/>
      <c r="GP37" s="127"/>
      <c r="GQ37" s="127"/>
      <c r="GR37" s="127"/>
      <c r="GS37" s="127"/>
      <c r="GT37" s="127"/>
      <c r="GU37" s="127"/>
      <c r="GV37" s="127"/>
      <c r="GW37" s="127"/>
      <c r="GX37" s="127"/>
    </row>
    <row r="38" spans="1:206" s="126" customFormat="1" ht="15" customHeight="1">
      <c r="F38" s="149"/>
      <c r="G38" s="149"/>
      <c r="H38" s="149"/>
      <c r="I38" s="149"/>
      <c r="J38" s="149"/>
      <c r="K38" s="149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/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127"/>
      <c r="EX38" s="127"/>
      <c r="EY38" s="127"/>
      <c r="EZ38" s="127"/>
      <c r="FA38" s="127"/>
      <c r="FB38" s="127"/>
      <c r="FC38" s="127"/>
      <c r="FD38" s="127"/>
      <c r="FE38" s="127"/>
      <c r="FF38" s="127"/>
      <c r="FG38" s="127"/>
      <c r="FH38" s="127"/>
      <c r="FI38" s="127"/>
      <c r="FJ38" s="127"/>
      <c r="FK38" s="127"/>
      <c r="FL38" s="127"/>
      <c r="FM38" s="127"/>
      <c r="FN38" s="127"/>
      <c r="FO38" s="127"/>
      <c r="FP38" s="127"/>
      <c r="FQ38" s="127"/>
      <c r="FR38" s="127"/>
      <c r="FS38" s="127"/>
      <c r="FT38" s="127"/>
      <c r="FU38" s="127"/>
      <c r="FV38" s="127"/>
      <c r="FW38" s="127"/>
      <c r="FX38" s="127"/>
      <c r="FY38" s="127"/>
      <c r="FZ38" s="127"/>
      <c r="GA38" s="127"/>
      <c r="GB38" s="127"/>
      <c r="GC38" s="127"/>
      <c r="GD38" s="127"/>
      <c r="GE38" s="127"/>
      <c r="GF38" s="127"/>
      <c r="GG38" s="127"/>
      <c r="GH38" s="127"/>
      <c r="GI38" s="127"/>
      <c r="GJ38" s="127"/>
      <c r="GK38" s="127"/>
      <c r="GL38" s="127"/>
      <c r="GM38" s="127"/>
      <c r="GN38" s="127"/>
      <c r="GO38" s="127"/>
      <c r="GP38" s="127"/>
      <c r="GQ38" s="127"/>
      <c r="GR38" s="127"/>
      <c r="GS38" s="127"/>
      <c r="GT38" s="127"/>
      <c r="GU38" s="127"/>
      <c r="GV38" s="127"/>
      <c r="GW38" s="127"/>
      <c r="GX38" s="127"/>
    </row>
    <row r="39" spans="1:206" s="155" customFormat="1" ht="15" customHeight="1">
      <c r="A39" s="155" t="s">
        <v>318</v>
      </c>
      <c r="K39" s="156"/>
      <c r="L39" s="156"/>
      <c r="M39" s="156"/>
    </row>
    <row r="40" spans="1:206" s="155" customFormat="1" ht="15" customHeight="1">
      <c r="A40" s="367" t="s">
        <v>319</v>
      </c>
      <c r="B40" s="367"/>
      <c r="C40" s="367"/>
      <c r="D40" s="367"/>
      <c r="E40" s="367"/>
      <c r="F40" s="367"/>
      <c r="G40" s="367"/>
      <c r="H40" s="367"/>
      <c r="I40" s="157"/>
      <c r="J40" s="158"/>
    </row>
    <row r="41" spans="1:206" s="155" customFormat="1" ht="15" customHeight="1">
      <c r="A41" s="367"/>
      <c r="B41" s="367"/>
      <c r="C41" s="367"/>
      <c r="D41" s="367"/>
      <c r="E41" s="367"/>
      <c r="F41" s="367"/>
      <c r="G41" s="367"/>
      <c r="H41" s="367"/>
      <c r="I41" s="157"/>
      <c r="J41" s="158"/>
    </row>
    <row r="42" spans="1:206" s="155" customFormat="1" ht="15" customHeight="1">
      <c r="A42" s="155" t="s">
        <v>320</v>
      </c>
      <c r="B42" s="159"/>
      <c r="G42" s="157"/>
      <c r="H42" s="157"/>
      <c r="I42" s="157"/>
      <c r="J42" s="158"/>
    </row>
    <row r="43" spans="1:206" s="126" customFormat="1" ht="15" customHeight="1">
      <c r="A43" s="160"/>
      <c r="B43" s="43"/>
      <c r="C43" s="1"/>
      <c r="D43" s="1"/>
      <c r="E43" s="1"/>
      <c r="F43" s="1"/>
      <c r="G43" s="161"/>
      <c r="H43" s="161"/>
      <c r="I43" s="161"/>
      <c r="J43" s="162"/>
    </row>
    <row r="44" spans="1:206" s="126" customFormat="1" ht="15" customHeight="1">
      <c r="A44" s="163" t="s">
        <v>321</v>
      </c>
      <c r="B44" s="43"/>
      <c r="C44" s="43"/>
      <c r="D44" s="43"/>
      <c r="E44" s="43"/>
      <c r="F44" s="163" t="s">
        <v>322</v>
      </c>
      <c r="G44" s="161"/>
      <c r="H44" s="161"/>
      <c r="I44" s="166"/>
      <c r="J44" s="166"/>
    </row>
    <row r="45" spans="1:206" s="126" customFormat="1" ht="15" customHeight="1">
      <c r="A45" s="164" t="s">
        <v>323</v>
      </c>
      <c r="B45" s="1"/>
      <c r="C45" s="1"/>
      <c r="D45" s="1"/>
      <c r="E45" s="165"/>
      <c r="F45" s="1" t="s">
        <v>756</v>
      </c>
      <c r="G45" s="161"/>
      <c r="H45" s="161"/>
    </row>
    <row r="46" spans="1:206" s="126" customFormat="1" ht="15" customHeight="1">
      <c r="A46" s="1" t="s">
        <v>325</v>
      </c>
      <c r="B46" s="1"/>
      <c r="C46" s="1"/>
      <c r="D46" s="1"/>
      <c r="E46" s="165"/>
      <c r="F46" s="1" t="s">
        <v>326</v>
      </c>
      <c r="G46" s="161"/>
      <c r="H46" s="161"/>
    </row>
    <row r="47" spans="1:206" s="126" customFormat="1" ht="15" customHeight="1">
      <c r="A47" s="1" t="s">
        <v>327</v>
      </c>
      <c r="B47" s="1"/>
      <c r="C47" s="1"/>
      <c r="D47" s="165"/>
      <c r="E47" s="165"/>
      <c r="F47" s="1" t="s">
        <v>327</v>
      </c>
      <c r="G47" s="161"/>
      <c r="H47" s="161"/>
    </row>
    <row r="48" spans="1:206" s="126" customFormat="1" ht="15" customHeight="1">
      <c r="A48" s="1"/>
      <c r="B48" s="1"/>
      <c r="C48" s="1"/>
      <c r="D48" s="165"/>
      <c r="E48" s="165"/>
      <c r="F48" s="1"/>
      <c r="G48" s="161"/>
      <c r="H48" s="161"/>
      <c r="I48" s="1"/>
      <c r="J48" s="1"/>
    </row>
    <row r="49" spans="1:12" s="126" customFormat="1" ht="15" customHeight="1">
      <c r="A49" s="163" t="s">
        <v>328</v>
      </c>
      <c r="B49" s="43"/>
      <c r="C49" s="1"/>
      <c r="D49" s="1"/>
      <c r="E49" s="1"/>
      <c r="F49" s="163" t="s">
        <v>328</v>
      </c>
      <c r="G49" s="161"/>
      <c r="H49" s="161"/>
      <c r="I49" s="1"/>
      <c r="J49" s="1"/>
    </row>
    <row r="50" spans="1:12" s="126" customFormat="1" ht="15" customHeight="1">
      <c r="A50" s="1" t="s">
        <v>329</v>
      </c>
      <c r="B50" s="1" t="s">
        <v>330</v>
      </c>
      <c r="C50" s="1"/>
      <c r="D50" s="1"/>
      <c r="E50" s="1"/>
      <c r="F50" s="1" t="s">
        <v>331</v>
      </c>
      <c r="G50" s="1" t="s">
        <v>332</v>
      </c>
      <c r="H50" s="1"/>
      <c r="I50" s="1"/>
      <c r="J50" s="1"/>
    </row>
    <row r="51" spans="1:12" s="126" customFormat="1" ht="15" customHeight="1">
      <c r="A51" s="1" t="s">
        <v>333</v>
      </c>
      <c r="B51" s="1" t="s">
        <v>334</v>
      </c>
      <c r="C51" s="1"/>
      <c r="D51" s="1"/>
      <c r="E51" s="1"/>
      <c r="F51" s="1" t="s">
        <v>335</v>
      </c>
      <c r="G51" s="1" t="s">
        <v>336</v>
      </c>
      <c r="H51" s="161"/>
      <c r="I51" s="1"/>
      <c r="J51" s="1"/>
    </row>
    <row r="52" spans="1:12" s="126" customFormat="1" ht="15" customHeight="1">
      <c r="A52" s="1" t="s">
        <v>337</v>
      </c>
      <c r="B52" s="1" t="s">
        <v>338</v>
      </c>
      <c r="C52" s="1"/>
      <c r="D52" s="1"/>
      <c r="E52" s="1"/>
      <c r="F52" s="1" t="s">
        <v>777</v>
      </c>
      <c r="G52" s="1" t="s">
        <v>776</v>
      </c>
      <c r="H52" s="166"/>
      <c r="I52" s="1"/>
      <c r="J52" s="1"/>
    </row>
    <row r="53" spans="1:12" s="126" customFormat="1" ht="15" customHeight="1">
      <c r="A53" s="1"/>
      <c r="B53" s="1"/>
      <c r="C53" s="1"/>
      <c r="D53" s="1"/>
      <c r="E53" s="1"/>
      <c r="G53" s="167"/>
      <c r="H53" s="167"/>
      <c r="I53" s="1"/>
      <c r="J53" s="1"/>
    </row>
    <row r="54" spans="1:12" s="126" customFormat="1" ht="15" customHeight="1">
      <c r="A54" s="163" t="s">
        <v>339</v>
      </c>
      <c r="B54" s="168" t="s">
        <v>115</v>
      </c>
      <c r="C54" s="1"/>
      <c r="D54" s="1"/>
      <c r="E54" s="1"/>
      <c r="F54" s="163" t="s">
        <v>339</v>
      </c>
      <c r="G54" s="168" t="s">
        <v>115</v>
      </c>
      <c r="H54" s="167"/>
      <c r="I54" s="1"/>
      <c r="J54" s="1"/>
    </row>
    <row r="55" spans="1:12" s="126" customFormat="1" ht="15" customHeight="1">
      <c r="A55" s="169" t="s">
        <v>340</v>
      </c>
      <c r="B55" s="1"/>
      <c r="C55" s="1"/>
      <c r="D55" s="1"/>
      <c r="E55" s="1"/>
      <c r="F55" s="1" t="s">
        <v>341</v>
      </c>
      <c r="G55" s="1"/>
      <c r="H55" s="167"/>
      <c r="I55" s="1"/>
      <c r="J55" s="1"/>
    </row>
    <row r="56" spans="1:12" s="126" customFormat="1" ht="15" customHeight="1">
      <c r="A56" s="169" t="s">
        <v>342</v>
      </c>
      <c r="B56" s="168"/>
      <c r="C56" s="1"/>
      <c r="D56" s="1"/>
      <c r="E56" s="1"/>
      <c r="F56" s="1" t="s">
        <v>343</v>
      </c>
      <c r="G56" s="1"/>
      <c r="H56" s="167"/>
      <c r="I56" s="1"/>
      <c r="J56" s="1"/>
    </row>
    <row r="57" spans="1:12" s="126" customFormat="1" ht="15" customHeight="1">
      <c r="A57" s="169" t="s">
        <v>344</v>
      </c>
      <c r="B57" s="168"/>
      <c r="C57" s="1"/>
      <c r="D57" s="1"/>
      <c r="E57" s="1"/>
      <c r="G57" s="167"/>
      <c r="H57" s="1"/>
      <c r="I57" s="1"/>
      <c r="J57" s="1"/>
    </row>
    <row r="58" spans="1:12" s="126" customFormat="1" ht="15" customHeight="1">
      <c r="A58" s="169"/>
      <c r="B58" s="168"/>
      <c r="C58" s="1"/>
      <c r="D58" s="1"/>
      <c r="E58" s="1"/>
      <c r="G58" s="167"/>
      <c r="H58" s="1"/>
    </row>
    <row r="59" spans="1:12" s="126" customFormat="1" ht="15" customHeight="1">
      <c r="A59" s="163" t="s">
        <v>345</v>
      </c>
      <c r="B59" s="168" t="s">
        <v>127</v>
      </c>
      <c r="C59" s="1"/>
      <c r="D59" s="1"/>
      <c r="E59" s="1"/>
      <c r="F59" s="163" t="s">
        <v>345</v>
      </c>
      <c r="G59" s="168" t="s">
        <v>127</v>
      </c>
      <c r="H59" s="1"/>
    </row>
    <row r="60" spans="1:12" s="126" customFormat="1" ht="15" customHeight="1">
      <c r="A60" s="169" t="s">
        <v>346</v>
      </c>
      <c r="B60" s="1"/>
      <c r="C60" s="1"/>
      <c r="D60" s="1"/>
      <c r="E60" s="1"/>
      <c r="F60" s="169" t="s">
        <v>347</v>
      </c>
      <c r="G60" s="1"/>
      <c r="H60" s="1"/>
    </row>
    <row r="61" spans="1:12" s="126" customFormat="1" ht="15" customHeight="1">
      <c r="A61" s="1" t="s">
        <v>348</v>
      </c>
      <c r="B61" s="1"/>
      <c r="C61" s="1"/>
      <c r="D61" s="1"/>
      <c r="E61" s="1"/>
      <c r="H61" s="1"/>
    </row>
    <row r="62" spans="1:12" s="126" customFormat="1" ht="15" customHeight="1">
      <c r="A62" s="169" t="s">
        <v>349</v>
      </c>
      <c r="B62" s="1"/>
      <c r="C62" s="1"/>
      <c r="D62" s="1"/>
      <c r="E62" s="1"/>
      <c r="G62" s="167"/>
      <c r="H62" s="1"/>
    </row>
    <row r="63" spans="1:12" s="126" customFormat="1" ht="15" customHeight="1">
      <c r="C63" s="1"/>
      <c r="D63" s="1"/>
      <c r="E63" s="1"/>
      <c r="G63" s="167"/>
      <c r="H63" s="1"/>
    </row>
    <row r="64" spans="1:12" s="126" customFormat="1" ht="15" customHeight="1">
      <c r="C64" s="1"/>
      <c r="D64" s="1"/>
      <c r="E64" s="1"/>
      <c r="F64" s="163" t="s">
        <v>350</v>
      </c>
      <c r="G64" s="168" t="s">
        <v>164</v>
      </c>
      <c r="H64" s="1"/>
      <c r="I64" s="1"/>
      <c r="J64" s="1"/>
      <c r="K64" s="1"/>
      <c r="L64" s="1"/>
    </row>
    <row r="65" spans="1:16" s="126" customFormat="1" ht="15" customHeight="1">
      <c r="C65" s="1"/>
      <c r="D65" s="1"/>
      <c r="E65" s="1"/>
      <c r="F65" s="1" t="s">
        <v>351</v>
      </c>
      <c r="G65" s="1" t="s">
        <v>352</v>
      </c>
      <c r="H65" s="1"/>
      <c r="I65" s="1"/>
      <c r="J65" s="1"/>
      <c r="K65" s="1"/>
      <c r="L65" s="1"/>
    </row>
    <row r="66" spans="1:16" s="126" customFormat="1" ht="15" customHeight="1">
      <c r="F66" s="1" t="s">
        <v>353</v>
      </c>
      <c r="G66" s="1" t="s">
        <v>354</v>
      </c>
      <c r="I66" s="1"/>
      <c r="J66" s="1"/>
      <c r="K66" s="1"/>
      <c r="L66" s="1"/>
    </row>
    <row r="67" spans="1:16" s="126" customFormat="1" ht="15" customHeight="1">
      <c r="H67" s="167"/>
    </row>
    <row r="68" spans="1:16" s="126" customFormat="1" ht="15" customHeight="1">
      <c r="H68" s="167"/>
    </row>
    <row r="69" spans="1:16" s="126" customFormat="1" ht="15" customHeight="1">
      <c r="H69" s="167"/>
    </row>
    <row r="70" spans="1:16" s="126" customFormat="1" ht="15" customHeight="1">
      <c r="G70" s="167"/>
      <c r="H70" s="167"/>
      <c r="O70" s="9"/>
      <c r="P70" s="9"/>
    </row>
    <row r="71" spans="1:16" ht="15" customHeight="1">
      <c r="O71" s="9"/>
      <c r="P71" s="9"/>
    </row>
    <row r="73" spans="1:16" s="126" customFormat="1" ht="15" customHeight="1">
      <c r="G73" s="167"/>
      <c r="H73" s="167"/>
    </row>
    <row r="74" spans="1:16" s="126" customFormat="1" ht="15" customHeight="1">
      <c r="G74" s="167"/>
      <c r="H74" s="167"/>
    </row>
    <row r="75" spans="1:16" s="126" customFormat="1" ht="15" customHeight="1">
      <c r="G75" s="167"/>
      <c r="H75" s="167"/>
    </row>
    <row r="76" spans="1:16" s="126" customFormat="1" ht="15" customHeight="1">
      <c r="G76" s="167"/>
      <c r="H76" s="167"/>
    </row>
    <row r="77" spans="1:16" ht="15" customHeight="1">
      <c r="A77" s="126"/>
      <c r="B77" s="126"/>
      <c r="C77" s="126"/>
      <c r="D77" s="126"/>
      <c r="E77" s="126"/>
      <c r="F77" s="126"/>
      <c r="G77" s="167"/>
      <c r="H77" s="167"/>
      <c r="I77" s="126"/>
      <c r="J77" s="126"/>
      <c r="K77" s="126"/>
      <c r="L77" s="126"/>
    </row>
    <row r="78" spans="1:16" ht="15" customHeight="1">
      <c r="A78" s="126"/>
      <c r="B78" s="126"/>
      <c r="C78" s="126"/>
      <c r="D78" s="126"/>
      <c r="E78" s="126"/>
      <c r="F78" s="126"/>
      <c r="G78" s="167"/>
      <c r="H78" s="167"/>
      <c r="I78" s="126"/>
      <c r="J78" s="126"/>
      <c r="K78" s="126"/>
      <c r="L78" s="126"/>
    </row>
    <row r="79" spans="1:16" ht="15" customHeight="1">
      <c r="A79" s="126"/>
      <c r="B79" s="126"/>
      <c r="C79" s="126"/>
      <c r="D79" s="126"/>
      <c r="E79" s="126"/>
      <c r="F79" s="126"/>
      <c r="G79" s="167"/>
      <c r="H79" s="167"/>
      <c r="I79" s="126"/>
      <c r="J79" s="126"/>
      <c r="K79" s="126"/>
      <c r="L79" s="126"/>
    </row>
  </sheetData>
  <mergeCells count="14">
    <mergeCell ref="C1:J1"/>
    <mergeCell ref="A3:H3"/>
    <mergeCell ref="A5:A8"/>
    <mergeCell ref="D5:E5"/>
    <mergeCell ref="D8:E8"/>
    <mergeCell ref="D6:E6"/>
    <mergeCell ref="D7:E7"/>
    <mergeCell ref="A26:A27"/>
    <mergeCell ref="B26:C27"/>
    <mergeCell ref="A28:A36"/>
    <mergeCell ref="A40:H41"/>
    <mergeCell ref="A12:A13"/>
    <mergeCell ref="B12:C13"/>
    <mergeCell ref="A14:A22"/>
  </mergeCells>
  <hyperlinks>
    <hyperlink ref="A2" location="MENU!A1" display="BACK TO MENU" xr:uid="{0792B6F6-0E45-4F47-90D6-664503051ACB}"/>
    <hyperlink ref="A47" r:id="rId1" display="http://www.tslines.com/" xr:uid="{4CA1B7D5-BB0E-4200-B6B0-AA2ED6468B1D}"/>
    <hyperlink ref="F47" r:id="rId2" display="http://www.tslines.com/" xr:uid="{41BE2CD8-0A22-4FF9-91D2-41D8FB9D00B4}"/>
    <hyperlink ref="G59" r:id="rId3" xr:uid="{1B5E8A37-CC7B-42DF-856B-4EE7260E5AA8}"/>
    <hyperlink ref="G64" r:id="rId4" xr:uid="{D3A2FAE6-1A07-4426-869D-E062ED598070}"/>
    <hyperlink ref="B59" r:id="rId5" xr:uid="{BCA477F3-37FF-4389-A293-7F0CE0408EE9}"/>
    <hyperlink ref="G54" r:id="rId6" display="mailto:cus.tslhph@tslines.com.vn" xr:uid="{2F43930B-CE4A-4216-928C-2F26B26E177D}"/>
    <hyperlink ref="B54" r:id="rId7" display="mailto:cus.tslhph@tslines.com.vn" xr:uid="{CED26336-CAF6-4FAF-A4CE-BA851F504DDC}"/>
  </hyperlinks>
  <pageMargins left="0.7" right="0.7" top="0.75" bottom="0.75" header="0.3" footer="0.3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8840C-D896-4AB6-A790-C343A0036490}">
  <sheetPr>
    <tabColor rgb="FFFF0000"/>
  </sheetPr>
  <dimension ref="A1:GX164"/>
  <sheetViews>
    <sheetView zoomScaleNormal="100" workbookViewId="0"/>
  </sheetViews>
  <sheetFormatPr defaultColWidth="16" defaultRowHeight="15" customHeight="1"/>
  <cols>
    <col min="1" max="1" width="22" style="1" customWidth="1"/>
    <col min="2" max="2" width="25.85546875" style="1" customWidth="1"/>
    <col min="3" max="3" width="10.85546875" style="1" bestFit="1" customWidth="1"/>
    <col min="4" max="4" width="20.42578125" style="1" customWidth="1"/>
    <col min="5" max="5" width="22.140625" style="1" customWidth="1"/>
    <col min="6" max="6" width="22.7109375" style="1" customWidth="1"/>
    <col min="7" max="7" width="22.28515625" style="103" customWidth="1"/>
    <col min="8" max="8" width="20.140625" style="1" customWidth="1"/>
    <col min="9" max="9" width="18.28515625" style="1" customWidth="1"/>
    <col min="10" max="11" width="16" style="1"/>
    <col min="12" max="12" width="17" style="1" customWidth="1"/>
    <col min="13" max="16384" width="16" style="1"/>
  </cols>
  <sheetData>
    <row r="1" spans="1:206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  <c r="J1" s="356"/>
    </row>
    <row r="2" spans="1:206" s="14" customFormat="1" ht="15" customHeight="1" thickTop="1">
      <c r="A2" s="55" t="s">
        <v>42</v>
      </c>
      <c r="B2" s="126"/>
      <c r="C2" s="126"/>
      <c r="D2" s="126"/>
      <c r="E2" s="126"/>
      <c r="F2" s="1"/>
      <c r="G2" s="126"/>
      <c r="H2" s="52"/>
      <c r="I2" s="52"/>
      <c r="J2" s="52"/>
      <c r="K2" s="52"/>
    </row>
    <row r="3" spans="1:206" s="173" customFormat="1" ht="20.25">
      <c r="A3" s="357" t="s">
        <v>384</v>
      </c>
      <c r="B3" s="357"/>
      <c r="C3" s="357"/>
      <c r="D3" s="357"/>
      <c r="E3" s="357"/>
      <c r="F3" s="357"/>
      <c r="G3" s="357"/>
      <c r="H3" s="357"/>
      <c r="I3" s="196"/>
      <c r="J3" s="197"/>
      <c r="K3" s="197"/>
    </row>
    <row r="4" spans="1:206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M4" s="127"/>
      <c r="N4" s="127"/>
      <c r="O4" s="174"/>
      <c r="P4" s="174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</row>
    <row r="5" spans="1:206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6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6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6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6" ht="14.25" customHeight="1">
      <c r="A9" s="198"/>
      <c r="B9" s="198"/>
      <c r="C9" s="198"/>
      <c r="D9" s="198"/>
      <c r="E9" s="198"/>
      <c r="F9" s="198"/>
      <c r="G9" s="198"/>
      <c r="H9" s="198"/>
    </row>
    <row r="10" spans="1:206" ht="15" customHeight="1" thickBot="1">
      <c r="A10" s="199" t="s">
        <v>356</v>
      </c>
      <c r="B10" s="200" t="s">
        <v>385</v>
      </c>
      <c r="C10" s="204"/>
      <c r="D10" s="204"/>
      <c r="E10" s="205"/>
      <c r="G10" s="1"/>
      <c r="K10" s="206"/>
      <c r="L10" s="206"/>
      <c r="M10" s="165"/>
    </row>
    <row r="11" spans="1:206" s="126" customFormat="1" ht="15" customHeight="1">
      <c r="A11" s="183" t="s">
        <v>274</v>
      </c>
      <c r="B11" s="130" t="s">
        <v>275</v>
      </c>
      <c r="C11" s="131" t="s">
        <v>276</v>
      </c>
      <c r="D11" s="132" t="s">
        <v>277</v>
      </c>
      <c r="E11" s="152" t="s">
        <v>279</v>
      </c>
      <c r="F11" s="1"/>
      <c r="G11" s="1"/>
      <c r="H11" s="1"/>
      <c r="I11" s="1"/>
    </row>
    <row r="12" spans="1:206" s="14" customFormat="1" ht="15" customHeight="1">
      <c r="A12" s="380" t="s">
        <v>282</v>
      </c>
      <c r="B12" s="370"/>
      <c r="C12" s="371"/>
      <c r="D12" s="135" t="s">
        <v>283</v>
      </c>
      <c r="E12" s="138" t="s">
        <v>284</v>
      </c>
      <c r="F12" s="1"/>
      <c r="G12" s="1"/>
      <c r="H12" s="1"/>
      <c r="I12" s="1"/>
      <c r="J12" s="207"/>
      <c r="K12" s="207"/>
    </row>
    <row r="13" spans="1:206" ht="15" customHeight="1">
      <c r="A13" s="380"/>
      <c r="B13" s="372"/>
      <c r="C13" s="373"/>
      <c r="D13" s="139" t="s">
        <v>287</v>
      </c>
      <c r="E13" s="208" t="s">
        <v>289</v>
      </c>
      <c r="G13" s="1"/>
      <c r="J13" s="207"/>
      <c r="K13" s="207"/>
    </row>
    <row r="14" spans="1:206" ht="15" customHeight="1">
      <c r="A14" s="364" t="s">
        <v>50</v>
      </c>
      <c r="B14" s="272" t="s">
        <v>292</v>
      </c>
      <c r="C14" s="185" t="s">
        <v>778</v>
      </c>
      <c r="D14" s="141">
        <v>46237</v>
      </c>
      <c r="E14" s="142">
        <f t="shared" ref="E14:E21" si="0">D14+2</f>
        <v>46239</v>
      </c>
      <c r="G14" s="1"/>
      <c r="M14" s="165"/>
    </row>
    <row r="15" spans="1:206" ht="15" customHeight="1">
      <c r="A15" s="365"/>
      <c r="B15" s="272" t="s">
        <v>293</v>
      </c>
      <c r="C15" s="185" t="s">
        <v>779</v>
      </c>
      <c r="D15" s="141">
        <f t="shared" ref="D15:D22" si="1">D14+7</f>
        <v>46244</v>
      </c>
      <c r="E15" s="142">
        <f t="shared" si="0"/>
        <v>46246</v>
      </c>
      <c r="G15" s="1"/>
      <c r="M15" s="165"/>
    </row>
    <row r="16" spans="1:206" ht="15" customHeight="1">
      <c r="A16" s="365"/>
      <c r="B16" s="272" t="s">
        <v>378</v>
      </c>
      <c r="C16" s="185" t="s">
        <v>752</v>
      </c>
      <c r="D16" s="141">
        <f t="shared" si="1"/>
        <v>46251</v>
      </c>
      <c r="E16" s="142">
        <f t="shared" si="0"/>
        <v>46253</v>
      </c>
      <c r="G16" s="1"/>
      <c r="M16" s="165"/>
    </row>
    <row r="17" spans="1:206" ht="15" customHeight="1">
      <c r="A17" s="365"/>
      <c r="B17" s="272" t="s">
        <v>292</v>
      </c>
      <c r="C17" s="185" t="s">
        <v>780</v>
      </c>
      <c r="D17" s="141">
        <f t="shared" si="1"/>
        <v>46258</v>
      </c>
      <c r="E17" s="142">
        <f t="shared" si="0"/>
        <v>46260</v>
      </c>
      <c r="G17" s="1"/>
      <c r="M17" s="165"/>
    </row>
    <row r="18" spans="1:206" ht="15" customHeight="1">
      <c r="A18" s="365"/>
      <c r="B18" s="272" t="s">
        <v>293</v>
      </c>
      <c r="C18" s="185" t="s">
        <v>781</v>
      </c>
      <c r="D18" s="141">
        <f t="shared" si="1"/>
        <v>46265</v>
      </c>
      <c r="E18" s="142">
        <f t="shared" si="0"/>
        <v>46267</v>
      </c>
      <c r="G18" s="1"/>
      <c r="M18" s="165"/>
    </row>
    <row r="19" spans="1:206" ht="15" customHeight="1">
      <c r="A19" s="365"/>
      <c r="B19" s="272" t="s">
        <v>378</v>
      </c>
      <c r="C19" s="185" t="s">
        <v>762</v>
      </c>
      <c r="D19" s="141">
        <f t="shared" si="1"/>
        <v>46272</v>
      </c>
      <c r="E19" s="142">
        <f t="shared" si="0"/>
        <v>46274</v>
      </c>
      <c r="G19" s="1"/>
      <c r="M19" s="165"/>
    </row>
    <row r="20" spans="1:206" ht="15" customHeight="1">
      <c r="A20" s="365"/>
      <c r="B20" s="272" t="s">
        <v>292</v>
      </c>
      <c r="C20" s="185" t="s">
        <v>829</v>
      </c>
      <c r="D20" s="141">
        <f t="shared" si="1"/>
        <v>46279</v>
      </c>
      <c r="E20" s="142">
        <f t="shared" si="0"/>
        <v>46281</v>
      </c>
      <c r="G20" s="1"/>
      <c r="M20" s="165"/>
    </row>
    <row r="21" spans="1:206" ht="15" customHeight="1">
      <c r="A21" s="365"/>
      <c r="B21" s="272" t="s">
        <v>293</v>
      </c>
      <c r="C21" s="185" t="s">
        <v>830</v>
      </c>
      <c r="D21" s="141">
        <f t="shared" si="1"/>
        <v>46286</v>
      </c>
      <c r="E21" s="142">
        <f t="shared" si="0"/>
        <v>46288</v>
      </c>
      <c r="G21" s="1"/>
      <c r="M21" s="165"/>
    </row>
    <row r="22" spans="1:206" ht="15" customHeight="1" thickBot="1">
      <c r="A22" s="366"/>
      <c r="B22" s="271" t="s">
        <v>378</v>
      </c>
      <c r="C22" s="147" t="s">
        <v>763</v>
      </c>
      <c r="D22" s="146">
        <f t="shared" si="1"/>
        <v>46293</v>
      </c>
      <c r="E22" s="147">
        <f>D22+2</f>
        <v>46295</v>
      </c>
      <c r="G22" s="1"/>
      <c r="K22" s="207"/>
      <c r="L22" s="206"/>
      <c r="M22" s="165"/>
    </row>
    <row r="23" spans="1:206" ht="15" customHeight="1">
      <c r="A23" s="14"/>
      <c r="B23" s="14"/>
      <c r="C23" s="14"/>
      <c r="D23" s="14"/>
      <c r="E23" s="14"/>
      <c r="G23" s="1"/>
    </row>
    <row r="24" spans="1:206" s="126" customFormat="1" ht="15" customHeight="1">
      <c r="F24" s="149"/>
      <c r="G24" s="149"/>
      <c r="H24" s="149"/>
      <c r="I24" s="149"/>
      <c r="J24" s="149"/>
      <c r="K24" s="149"/>
      <c r="O24" s="174"/>
      <c r="P24" s="174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  <c r="DB24" s="127"/>
      <c r="DC24" s="127"/>
      <c r="DD24" s="127"/>
      <c r="DE24" s="127"/>
      <c r="DF24" s="127"/>
      <c r="DG24" s="127"/>
      <c r="DH24" s="127"/>
      <c r="DI24" s="127"/>
      <c r="DJ24" s="127"/>
      <c r="DK24" s="127"/>
      <c r="DL24" s="127"/>
      <c r="DM24" s="127"/>
      <c r="DN24" s="127"/>
      <c r="DO24" s="127"/>
      <c r="DP24" s="127"/>
      <c r="DQ24" s="127"/>
      <c r="DR24" s="127"/>
      <c r="DS24" s="127"/>
      <c r="DT24" s="127"/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/>
      <c r="EH24" s="127"/>
      <c r="EI24" s="127"/>
      <c r="EJ24" s="127"/>
      <c r="EK24" s="127"/>
      <c r="EL24" s="127"/>
      <c r="EM24" s="127"/>
      <c r="EN24" s="127"/>
      <c r="EO24" s="127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7"/>
      <c r="FC24" s="127"/>
      <c r="FD24" s="127"/>
      <c r="FE24" s="127"/>
      <c r="FF24" s="127"/>
      <c r="FG24" s="127"/>
      <c r="FH24" s="127"/>
      <c r="FI24" s="127"/>
      <c r="FJ24" s="127"/>
      <c r="FK24" s="127"/>
      <c r="FL24" s="127"/>
      <c r="FM24" s="127"/>
      <c r="FN24" s="127"/>
      <c r="FO24" s="127"/>
      <c r="FP24" s="127"/>
      <c r="FQ24" s="127"/>
      <c r="FR24" s="127"/>
      <c r="FS24" s="127"/>
      <c r="FT24" s="127"/>
      <c r="FU24" s="127"/>
      <c r="FV24" s="127"/>
      <c r="FW24" s="127"/>
      <c r="FX24" s="127"/>
      <c r="FY24" s="127"/>
      <c r="FZ24" s="127"/>
      <c r="GA24" s="127"/>
      <c r="GB24" s="127"/>
      <c r="GC24" s="127"/>
      <c r="GD24" s="127"/>
      <c r="GE24" s="127"/>
      <c r="GF24" s="127"/>
      <c r="GG24" s="127"/>
      <c r="GH24" s="127"/>
      <c r="GI24" s="127"/>
      <c r="GJ24" s="127"/>
      <c r="GK24" s="127"/>
      <c r="GL24" s="127"/>
      <c r="GM24" s="127"/>
      <c r="GN24" s="127"/>
      <c r="GO24" s="127"/>
      <c r="GP24" s="127"/>
      <c r="GQ24" s="127"/>
      <c r="GR24" s="127"/>
      <c r="GS24" s="127"/>
      <c r="GT24" s="127"/>
      <c r="GU24" s="127"/>
      <c r="GV24" s="127"/>
      <c r="GW24" s="127"/>
      <c r="GX24" s="127"/>
    </row>
    <row r="25" spans="1:206" s="126" customFormat="1" ht="15" customHeight="1" thickBot="1">
      <c r="A25" s="199" t="s">
        <v>356</v>
      </c>
      <c r="B25" s="128" t="s">
        <v>386</v>
      </c>
      <c r="G25" s="1"/>
      <c r="H25" s="1"/>
      <c r="I25" s="149"/>
      <c r="J25" s="149"/>
      <c r="K25" s="149"/>
      <c r="L25" s="149"/>
      <c r="O25" s="174"/>
      <c r="P25" s="174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  <c r="DB25" s="127"/>
      <c r="DC25" s="127"/>
      <c r="DD25" s="127"/>
      <c r="DE25" s="127"/>
      <c r="DF25" s="127"/>
      <c r="DG25" s="127"/>
      <c r="DH25" s="127"/>
      <c r="DI25" s="127"/>
      <c r="DJ25" s="127"/>
      <c r="DK25" s="127"/>
      <c r="DL25" s="127"/>
      <c r="DM25" s="127"/>
      <c r="DN25" s="127"/>
      <c r="DO25" s="127"/>
      <c r="DP25" s="127"/>
      <c r="DQ25" s="127"/>
      <c r="DR25" s="127"/>
      <c r="DS25" s="127"/>
      <c r="DT25" s="127"/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  <c r="EJ25" s="127"/>
      <c r="EK25" s="127"/>
      <c r="EL25" s="127"/>
      <c r="EM25" s="127"/>
      <c r="EN25" s="127"/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7"/>
      <c r="FC25" s="127"/>
      <c r="FD25" s="127"/>
      <c r="FE25" s="127"/>
      <c r="FF25" s="127"/>
      <c r="FG25" s="127"/>
      <c r="FH25" s="127"/>
      <c r="FI25" s="127"/>
      <c r="FJ25" s="127"/>
      <c r="FK25" s="127"/>
      <c r="FL25" s="127"/>
      <c r="FM25" s="127"/>
      <c r="FN25" s="127"/>
      <c r="FO25" s="127"/>
      <c r="FP25" s="127"/>
      <c r="FQ25" s="127"/>
      <c r="FR25" s="127"/>
      <c r="FS25" s="127"/>
      <c r="FT25" s="127"/>
      <c r="FU25" s="127"/>
      <c r="FV25" s="127"/>
      <c r="FW25" s="127"/>
      <c r="FX25" s="127"/>
      <c r="FY25" s="127"/>
      <c r="FZ25" s="127"/>
      <c r="GA25" s="127"/>
      <c r="GB25" s="127"/>
      <c r="GC25" s="127"/>
      <c r="GD25" s="127"/>
      <c r="GE25" s="127"/>
      <c r="GF25" s="127"/>
      <c r="GG25" s="127"/>
      <c r="GH25" s="127"/>
      <c r="GI25" s="127"/>
      <c r="GJ25" s="127"/>
      <c r="GK25" s="127"/>
      <c r="GL25" s="127"/>
      <c r="GM25" s="127"/>
      <c r="GN25" s="127"/>
      <c r="GO25" s="127"/>
      <c r="GP25" s="127"/>
      <c r="GQ25" s="127"/>
      <c r="GR25" s="127"/>
      <c r="GS25" s="127"/>
      <c r="GT25" s="127"/>
      <c r="GU25" s="127"/>
      <c r="GV25" s="127"/>
      <c r="GW25" s="127"/>
      <c r="GX25" s="127"/>
    </row>
    <row r="26" spans="1:206" s="126" customFormat="1" ht="15" customHeight="1">
      <c r="A26" s="129" t="s">
        <v>274</v>
      </c>
      <c r="B26" s="130" t="s">
        <v>275</v>
      </c>
      <c r="C26" s="131" t="s">
        <v>276</v>
      </c>
      <c r="D26" s="132" t="s">
        <v>277</v>
      </c>
      <c r="E26" s="150" t="s">
        <v>307</v>
      </c>
      <c r="F26" s="150" t="s">
        <v>309</v>
      </c>
      <c r="G26" s="152" t="s">
        <v>310</v>
      </c>
      <c r="I26" s="149"/>
      <c r="J26" s="149"/>
      <c r="K26" s="149"/>
      <c r="O26" s="174"/>
      <c r="P26" s="174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  <c r="FQ26" s="127"/>
      <c r="FR26" s="127"/>
      <c r="FS26" s="127"/>
      <c r="FT26" s="127"/>
      <c r="FU26" s="127"/>
      <c r="FV26" s="127"/>
      <c r="FW26" s="127"/>
      <c r="FX26" s="127"/>
      <c r="FY26" s="127"/>
      <c r="FZ26" s="127"/>
      <c r="GA26" s="127"/>
      <c r="GB26" s="127"/>
      <c r="GC26" s="127"/>
      <c r="GD26" s="127"/>
      <c r="GE26" s="127"/>
      <c r="GF26" s="127"/>
      <c r="GG26" s="127"/>
      <c r="GH26" s="127"/>
      <c r="GI26" s="127"/>
      <c r="GJ26" s="127"/>
      <c r="GK26" s="127"/>
      <c r="GL26" s="127"/>
      <c r="GM26" s="127"/>
      <c r="GN26" s="127"/>
      <c r="GO26" s="127"/>
      <c r="GP26" s="127"/>
      <c r="GQ26" s="127"/>
      <c r="GR26" s="127"/>
      <c r="GS26" s="127"/>
      <c r="GT26" s="127"/>
      <c r="GU26" s="127"/>
      <c r="GV26" s="127"/>
      <c r="GW26" s="127"/>
      <c r="GX26" s="127"/>
    </row>
    <row r="27" spans="1:206" s="126" customFormat="1" ht="15" customHeight="1">
      <c r="A27" s="368" t="s">
        <v>282</v>
      </c>
      <c r="B27" s="370"/>
      <c r="C27" s="371"/>
      <c r="D27" s="135" t="s">
        <v>283</v>
      </c>
      <c r="E27" s="137" t="s">
        <v>311</v>
      </c>
      <c r="F27" s="137" t="s">
        <v>312</v>
      </c>
      <c r="G27" s="138" t="s">
        <v>286</v>
      </c>
      <c r="I27" s="149"/>
      <c r="J27" s="149"/>
      <c r="K27" s="149"/>
      <c r="O27" s="174"/>
      <c r="P27" s="174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  <c r="DB27" s="127"/>
      <c r="DC27" s="127"/>
      <c r="DD27" s="127"/>
      <c r="DE27" s="127"/>
      <c r="DF27" s="127"/>
      <c r="DG27" s="127"/>
      <c r="DH27" s="127"/>
      <c r="DI27" s="127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7"/>
      <c r="EZ27" s="127"/>
      <c r="FA27" s="127"/>
      <c r="FB27" s="127"/>
      <c r="FC27" s="127"/>
      <c r="FD27" s="127"/>
      <c r="FE27" s="127"/>
      <c r="FF27" s="127"/>
      <c r="FG27" s="127"/>
      <c r="FH27" s="127"/>
      <c r="FI27" s="127"/>
      <c r="FJ27" s="127"/>
      <c r="FK27" s="127"/>
      <c r="FL27" s="127"/>
      <c r="FM27" s="127"/>
      <c r="FN27" s="127"/>
      <c r="FO27" s="127"/>
      <c r="FP27" s="127"/>
      <c r="FQ27" s="127"/>
      <c r="FR27" s="127"/>
      <c r="FS27" s="127"/>
      <c r="FT27" s="127"/>
      <c r="FU27" s="127"/>
      <c r="FV27" s="127"/>
      <c r="FW27" s="127"/>
      <c r="FX27" s="127"/>
      <c r="FY27" s="127"/>
      <c r="FZ27" s="127"/>
      <c r="GA27" s="127"/>
      <c r="GB27" s="127"/>
      <c r="GC27" s="127"/>
      <c r="GD27" s="127"/>
      <c r="GE27" s="127"/>
      <c r="GF27" s="127"/>
      <c r="GG27" s="127"/>
      <c r="GH27" s="127"/>
      <c r="GI27" s="127"/>
      <c r="GJ27" s="127"/>
      <c r="GK27" s="127"/>
      <c r="GL27" s="127"/>
      <c r="GM27" s="127"/>
      <c r="GN27" s="127"/>
      <c r="GO27" s="127"/>
      <c r="GP27" s="127"/>
      <c r="GQ27" s="127"/>
      <c r="GR27" s="127"/>
      <c r="GS27" s="127"/>
      <c r="GT27" s="127"/>
      <c r="GU27" s="127"/>
      <c r="GV27" s="127"/>
      <c r="GW27" s="127"/>
      <c r="GX27" s="127"/>
    </row>
    <row r="28" spans="1:206" s="126" customFormat="1" ht="15" customHeight="1">
      <c r="A28" s="369"/>
      <c r="B28" s="372"/>
      <c r="C28" s="373"/>
      <c r="D28" s="139" t="s">
        <v>63</v>
      </c>
      <c r="E28" s="151" t="s">
        <v>313</v>
      </c>
      <c r="F28" s="151" t="s">
        <v>770</v>
      </c>
      <c r="G28" s="154" t="s">
        <v>315</v>
      </c>
      <c r="H28" s="149"/>
      <c r="I28" s="149"/>
      <c r="J28" s="149"/>
      <c r="K28" s="149"/>
      <c r="O28" s="174"/>
      <c r="P28" s="174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/>
      <c r="EX28" s="127"/>
      <c r="EY28" s="127"/>
      <c r="EZ28" s="127"/>
      <c r="FA28" s="127"/>
      <c r="FB28" s="127"/>
      <c r="FC28" s="127"/>
      <c r="FD28" s="127"/>
      <c r="FE28" s="127"/>
      <c r="FF28" s="127"/>
      <c r="FG28" s="127"/>
      <c r="FH28" s="127"/>
      <c r="FI28" s="127"/>
      <c r="FJ28" s="127"/>
      <c r="FK28" s="127"/>
      <c r="FL28" s="127"/>
      <c r="FM28" s="127"/>
      <c r="FN28" s="127"/>
      <c r="FO28" s="127"/>
      <c r="FP28" s="127"/>
      <c r="FQ28" s="127"/>
      <c r="FR28" s="127"/>
      <c r="FS28" s="127"/>
      <c r="FT28" s="127"/>
      <c r="FU28" s="127"/>
      <c r="FV28" s="127"/>
      <c r="FW28" s="127"/>
      <c r="FX28" s="127"/>
      <c r="FY28" s="127"/>
      <c r="FZ28" s="127"/>
      <c r="GA28" s="127"/>
      <c r="GB28" s="127"/>
      <c r="GC28" s="127"/>
      <c r="GD28" s="127"/>
      <c r="GE28" s="127"/>
      <c r="GF28" s="127"/>
      <c r="GG28" s="127"/>
      <c r="GH28" s="127"/>
      <c r="GI28" s="127"/>
      <c r="GJ28" s="127"/>
      <c r="GK28" s="127"/>
      <c r="GL28" s="127"/>
      <c r="GM28" s="127"/>
      <c r="GN28" s="127"/>
      <c r="GO28" s="127"/>
      <c r="GP28" s="127"/>
      <c r="GQ28" s="127"/>
      <c r="GR28" s="127"/>
      <c r="GS28" s="127"/>
      <c r="GT28" s="127"/>
      <c r="GU28" s="127"/>
      <c r="GV28" s="127"/>
      <c r="GW28" s="127"/>
      <c r="GX28" s="127"/>
    </row>
    <row r="29" spans="1:206" s="145" customFormat="1" ht="15" customHeight="1">
      <c r="A29" s="364" t="s">
        <v>61</v>
      </c>
      <c r="B29" s="141" t="s">
        <v>730</v>
      </c>
      <c r="C29" s="185" t="s">
        <v>763</v>
      </c>
      <c r="D29" s="141">
        <v>46238</v>
      </c>
      <c r="E29" s="143">
        <f t="shared" ref="E29:E30" si="2">D29+1</f>
        <v>46239</v>
      </c>
      <c r="F29" s="143">
        <f t="shared" ref="F29:F37" si="3">D29+6</f>
        <v>46244</v>
      </c>
      <c r="G29" s="142">
        <f t="shared" ref="G29:G30" si="4">D29+8</f>
        <v>46246</v>
      </c>
      <c r="H29" s="149"/>
      <c r="I29" s="149"/>
      <c r="J29" s="149"/>
      <c r="K29" s="149"/>
      <c r="L29" s="149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4"/>
      <c r="ER29" s="144"/>
      <c r="ES29" s="144"/>
      <c r="ET29" s="144"/>
      <c r="EU29" s="144"/>
      <c r="EV29" s="144"/>
      <c r="EW29" s="144"/>
      <c r="EX29" s="144"/>
      <c r="EY29" s="144"/>
      <c r="EZ29" s="144"/>
      <c r="FA29" s="144"/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  <c r="FL29" s="144"/>
      <c r="FM29" s="144"/>
      <c r="FN29" s="144"/>
      <c r="FO29" s="144"/>
      <c r="FP29" s="144"/>
      <c r="FQ29" s="144"/>
      <c r="FR29" s="144"/>
      <c r="FS29" s="144"/>
      <c r="FT29" s="144"/>
      <c r="FU29" s="144"/>
      <c r="FV29" s="144"/>
      <c r="FW29" s="144"/>
      <c r="FX29" s="144"/>
      <c r="FY29" s="144"/>
      <c r="FZ29" s="144"/>
      <c r="GA29" s="144"/>
      <c r="GB29" s="144"/>
      <c r="GC29" s="144"/>
      <c r="GD29" s="144"/>
      <c r="GE29" s="144"/>
      <c r="GF29" s="144"/>
      <c r="GG29" s="144"/>
      <c r="GH29" s="144"/>
      <c r="GI29" s="144"/>
      <c r="GJ29" s="144"/>
      <c r="GK29" s="144"/>
      <c r="GL29" s="144"/>
      <c r="GM29" s="144"/>
      <c r="GN29" s="144"/>
      <c r="GO29" s="144"/>
      <c r="GP29" s="144"/>
      <c r="GQ29" s="144"/>
      <c r="GR29" s="144"/>
      <c r="GS29" s="144"/>
      <c r="GT29" s="144"/>
      <c r="GU29" s="144"/>
      <c r="GV29" s="144"/>
      <c r="GW29" s="144"/>
      <c r="GX29" s="144"/>
    </row>
    <row r="30" spans="1:206" s="145" customFormat="1" ht="15" customHeight="1">
      <c r="A30" s="365"/>
      <c r="B30" s="141" t="s">
        <v>317</v>
      </c>
      <c r="C30" s="185" t="s">
        <v>827</v>
      </c>
      <c r="D30" s="143">
        <f t="shared" ref="D30:D37" si="5">D29+7</f>
        <v>46245</v>
      </c>
      <c r="E30" s="143">
        <f t="shared" si="2"/>
        <v>46246</v>
      </c>
      <c r="F30" s="143">
        <f t="shared" ref="F30" si="6">D30+6</f>
        <v>46251</v>
      </c>
      <c r="G30" s="142">
        <f t="shared" si="4"/>
        <v>46253</v>
      </c>
      <c r="H30" s="149"/>
      <c r="I30" s="149"/>
      <c r="J30" s="149"/>
      <c r="K30" s="149"/>
      <c r="L30" s="149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44"/>
      <c r="FA30" s="144"/>
      <c r="FB30" s="144"/>
      <c r="FC30" s="144"/>
      <c r="FD30" s="144"/>
      <c r="FE30" s="144"/>
      <c r="FF30" s="144"/>
      <c r="FG30" s="144"/>
      <c r="FH30" s="144"/>
      <c r="FI30" s="144"/>
      <c r="FJ30" s="144"/>
      <c r="FK30" s="144"/>
      <c r="FL30" s="144"/>
      <c r="FM30" s="144"/>
      <c r="FN30" s="144"/>
      <c r="FO30" s="144"/>
      <c r="FP30" s="144"/>
      <c r="FQ30" s="144"/>
      <c r="FR30" s="144"/>
      <c r="FS30" s="144"/>
      <c r="FT30" s="144"/>
      <c r="FU30" s="144"/>
      <c r="FV30" s="144"/>
      <c r="FW30" s="144"/>
      <c r="FX30" s="144"/>
      <c r="FY30" s="144"/>
      <c r="FZ30" s="144"/>
      <c r="GA30" s="144"/>
      <c r="GB30" s="144"/>
      <c r="GC30" s="144"/>
      <c r="GD30" s="144"/>
      <c r="GE30" s="144"/>
      <c r="GF30" s="144"/>
      <c r="GG30" s="144"/>
      <c r="GH30" s="144"/>
      <c r="GI30" s="144"/>
      <c r="GJ30" s="144"/>
      <c r="GK30" s="144"/>
      <c r="GL30" s="144"/>
      <c r="GM30" s="144"/>
      <c r="GN30" s="144"/>
      <c r="GO30" s="144"/>
      <c r="GP30" s="144"/>
      <c r="GQ30" s="144"/>
      <c r="GR30" s="144"/>
      <c r="GS30" s="144"/>
      <c r="GT30" s="144"/>
      <c r="GU30" s="144"/>
      <c r="GV30" s="144"/>
      <c r="GW30" s="144"/>
      <c r="GX30" s="144"/>
    </row>
    <row r="31" spans="1:206" s="145" customFormat="1" ht="15" customHeight="1">
      <c r="A31" s="365"/>
      <c r="B31" s="141" t="s">
        <v>730</v>
      </c>
      <c r="C31" s="185" t="s">
        <v>782</v>
      </c>
      <c r="D31" s="143">
        <f t="shared" si="5"/>
        <v>46252</v>
      </c>
      <c r="E31" s="143">
        <f t="shared" ref="E31" si="7">D31+1</f>
        <v>46253</v>
      </c>
      <c r="F31" s="143">
        <f t="shared" si="3"/>
        <v>46258</v>
      </c>
      <c r="G31" s="142">
        <f t="shared" ref="G31" si="8">D31+8</f>
        <v>46260</v>
      </c>
      <c r="H31" s="149"/>
      <c r="I31" s="149"/>
      <c r="J31" s="149"/>
      <c r="K31" s="149"/>
      <c r="L31" s="149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/>
      <c r="DR31" s="144"/>
      <c r="DS31" s="144"/>
      <c r="DT31" s="144"/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/>
      <c r="EH31" s="144"/>
      <c r="EI31" s="144"/>
      <c r="EJ31" s="144"/>
      <c r="EK31" s="144"/>
      <c r="EL31" s="144"/>
      <c r="EM31" s="144"/>
      <c r="EN31" s="144"/>
      <c r="EO31" s="144"/>
      <c r="EP31" s="144"/>
      <c r="EQ31" s="144"/>
      <c r="ER31" s="144"/>
      <c r="ES31" s="144"/>
      <c r="ET31" s="144"/>
      <c r="EU31" s="144"/>
      <c r="EV31" s="144"/>
      <c r="EW31" s="144"/>
      <c r="EX31" s="144"/>
      <c r="EY31" s="144"/>
      <c r="EZ31" s="144"/>
      <c r="FA31" s="144"/>
      <c r="FB31" s="144"/>
      <c r="FC31" s="144"/>
      <c r="FD31" s="144"/>
      <c r="FE31" s="144"/>
      <c r="FF31" s="144"/>
      <c r="FG31" s="144"/>
      <c r="FH31" s="144"/>
      <c r="FI31" s="144"/>
      <c r="FJ31" s="144"/>
      <c r="FK31" s="144"/>
      <c r="FL31" s="144"/>
      <c r="FM31" s="144"/>
      <c r="FN31" s="144"/>
      <c r="FO31" s="144"/>
      <c r="FP31" s="144"/>
      <c r="FQ31" s="144"/>
      <c r="FR31" s="144"/>
      <c r="FS31" s="144"/>
      <c r="FT31" s="144"/>
      <c r="FU31" s="144"/>
      <c r="FV31" s="144"/>
      <c r="FW31" s="144"/>
      <c r="FX31" s="144"/>
      <c r="FY31" s="144"/>
      <c r="FZ31" s="144"/>
      <c r="GA31" s="144"/>
      <c r="GB31" s="144"/>
      <c r="GC31" s="144"/>
      <c r="GD31" s="144"/>
      <c r="GE31" s="144"/>
      <c r="GF31" s="144"/>
      <c r="GG31" s="144"/>
      <c r="GH31" s="144"/>
      <c r="GI31" s="144"/>
      <c r="GJ31" s="144"/>
      <c r="GK31" s="144"/>
      <c r="GL31" s="144"/>
      <c r="GM31" s="144"/>
      <c r="GN31" s="144"/>
      <c r="GO31" s="144"/>
      <c r="GP31" s="144"/>
      <c r="GQ31" s="144"/>
      <c r="GR31" s="144"/>
      <c r="GS31" s="144"/>
      <c r="GT31" s="144"/>
      <c r="GU31" s="144"/>
      <c r="GV31" s="144"/>
      <c r="GW31" s="144"/>
      <c r="GX31" s="144"/>
    </row>
    <row r="32" spans="1:206" s="145" customFormat="1" ht="15" customHeight="1">
      <c r="A32" s="365"/>
      <c r="B32" s="141" t="s">
        <v>317</v>
      </c>
      <c r="C32" s="185" t="s">
        <v>828</v>
      </c>
      <c r="D32" s="143">
        <f t="shared" si="5"/>
        <v>46259</v>
      </c>
      <c r="E32" s="143">
        <f t="shared" ref="E32:E37" si="9">D32+1</f>
        <v>46260</v>
      </c>
      <c r="F32" s="143">
        <f t="shared" si="3"/>
        <v>46265</v>
      </c>
      <c r="G32" s="142">
        <f t="shared" ref="G32" si="10">D32+8</f>
        <v>46267</v>
      </c>
      <c r="H32" s="149"/>
      <c r="I32" s="149"/>
      <c r="J32" s="149"/>
      <c r="K32" s="149"/>
      <c r="L32" s="149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4"/>
      <c r="DU32" s="144"/>
      <c r="DV32" s="144"/>
      <c r="DW32" s="144"/>
      <c r="DX32" s="144"/>
      <c r="DY32" s="144"/>
      <c r="DZ32" s="144"/>
      <c r="EA32" s="144"/>
      <c r="EB32" s="144"/>
      <c r="EC32" s="144"/>
      <c r="ED32" s="144"/>
      <c r="EE32" s="144"/>
      <c r="EF32" s="144"/>
      <c r="EG32" s="144"/>
      <c r="EH32" s="144"/>
      <c r="EI32" s="144"/>
      <c r="EJ32" s="144"/>
      <c r="EK32" s="144"/>
      <c r="EL32" s="144"/>
      <c r="EM32" s="144"/>
      <c r="EN32" s="144"/>
      <c r="EO32" s="144"/>
      <c r="EP32" s="144"/>
      <c r="EQ32" s="144"/>
      <c r="ER32" s="144"/>
      <c r="ES32" s="144"/>
      <c r="ET32" s="144"/>
      <c r="EU32" s="144"/>
      <c r="EV32" s="144"/>
      <c r="EW32" s="144"/>
      <c r="EX32" s="144"/>
      <c r="EY32" s="144"/>
      <c r="EZ32" s="144"/>
      <c r="FA32" s="144"/>
      <c r="FB32" s="144"/>
      <c r="FC32" s="144"/>
      <c r="FD32" s="144"/>
      <c r="FE32" s="144"/>
      <c r="FF32" s="144"/>
      <c r="FG32" s="144"/>
      <c r="FH32" s="144"/>
      <c r="FI32" s="144"/>
      <c r="FJ32" s="144"/>
      <c r="FK32" s="144"/>
      <c r="FL32" s="144"/>
      <c r="FM32" s="144"/>
      <c r="FN32" s="144"/>
      <c r="FO32" s="144"/>
      <c r="FP32" s="144"/>
      <c r="FQ32" s="144"/>
      <c r="FR32" s="144"/>
      <c r="FS32" s="144"/>
      <c r="FT32" s="144"/>
      <c r="FU32" s="144"/>
      <c r="FV32" s="144"/>
      <c r="FW32" s="144"/>
      <c r="FX32" s="144"/>
      <c r="FY32" s="144"/>
      <c r="FZ32" s="144"/>
      <c r="GA32" s="144"/>
      <c r="GB32" s="144"/>
      <c r="GC32" s="144"/>
      <c r="GD32" s="144"/>
      <c r="GE32" s="144"/>
      <c r="GF32" s="144"/>
      <c r="GG32" s="144"/>
      <c r="GH32" s="144"/>
      <c r="GI32" s="144"/>
      <c r="GJ32" s="144"/>
      <c r="GK32" s="144"/>
      <c r="GL32" s="144"/>
      <c r="GM32" s="144"/>
      <c r="GN32" s="144"/>
      <c r="GO32" s="144"/>
      <c r="GP32" s="144"/>
      <c r="GQ32" s="144"/>
      <c r="GR32" s="144"/>
      <c r="GS32" s="144"/>
      <c r="GT32" s="144"/>
      <c r="GU32" s="144"/>
      <c r="GV32" s="144"/>
      <c r="GW32" s="144"/>
      <c r="GX32" s="144"/>
    </row>
    <row r="33" spans="1:206" s="145" customFormat="1" ht="15" customHeight="1">
      <c r="A33" s="365"/>
      <c r="B33" s="141" t="s">
        <v>730</v>
      </c>
      <c r="C33" s="185" t="s">
        <v>783</v>
      </c>
      <c r="D33" s="143">
        <f t="shared" si="5"/>
        <v>46266</v>
      </c>
      <c r="E33" s="143">
        <f t="shared" ref="E33:E36" si="11">D33+1</f>
        <v>46267</v>
      </c>
      <c r="F33" s="143">
        <f t="shared" si="3"/>
        <v>46272</v>
      </c>
      <c r="G33" s="142">
        <f t="shared" ref="G33:G36" si="12">D33+8</f>
        <v>46274</v>
      </c>
      <c r="H33" s="149"/>
      <c r="I33" s="149"/>
      <c r="J33" s="149"/>
      <c r="K33" s="149"/>
      <c r="L33" s="149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44"/>
      <c r="EL33" s="144"/>
      <c r="EM33" s="144"/>
      <c r="EN33" s="144"/>
      <c r="EO33" s="144"/>
      <c r="EP33" s="144"/>
      <c r="EQ33" s="144"/>
      <c r="ER33" s="144"/>
      <c r="ES33" s="144"/>
      <c r="ET33" s="144"/>
      <c r="EU33" s="144"/>
      <c r="EV33" s="144"/>
      <c r="EW33" s="144"/>
      <c r="EX33" s="144"/>
      <c r="EY33" s="144"/>
      <c r="EZ33" s="144"/>
      <c r="FA33" s="144"/>
      <c r="FB33" s="144"/>
      <c r="FC33" s="144"/>
      <c r="FD33" s="144"/>
      <c r="FE33" s="144"/>
      <c r="FF33" s="144"/>
      <c r="FG33" s="144"/>
      <c r="FH33" s="144"/>
      <c r="FI33" s="144"/>
      <c r="FJ33" s="144"/>
      <c r="FK33" s="144"/>
      <c r="FL33" s="144"/>
      <c r="FM33" s="144"/>
      <c r="FN33" s="144"/>
      <c r="FO33" s="144"/>
      <c r="FP33" s="144"/>
      <c r="FQ33" s="144"/>
      <c r="FR33" s="144"/>
      <c r="FS33" s="144"/>
      <c r="FT33" s="144"/>
      <c r="FU33" s="144"/>
      <c r="FV33" s="144"/>
      <c r="FW33" s="144"/>
      <c r="FX33" s="144"/>
      <c r="FY33" s="144"/>
      <c r="FZ33" s="144"/>
      <c r="GA33" s="144"/>
      <c r="GB33" s="144"/>
      <c r="GC33" s="144"/>
      <c r="GD33" s="144"/>
      <c r="GE33" s="144"/>
      <c r="GF33" s="144"/>
      <c r="GG33" s="144"/>
      <c r="GH33" s="144"/>
      <c r="GI33" s="144"/>
      <c r="GJ33" s="144"/>
      <c r="GK33" s="144"/>
      <c r="GL33" s="144"/>
      <c r="GM33" s="144"/>
      <c r="GN33" s="144"/>
      <c r="GO33" s="144"/>
      <c r="GP33" s="144"/>
      <c r="GQ33" s="144"/>
      <c r="GR33" s="144"/>
      <c r="GS33" s="144"/>
      <c r="GT33" s="144"/>
      <c r="GU33" s="144"/>
      <c r="GV33" s="144"/>
      <c r="GW33" s="144"/>
      <c r="GX33" s="144"/>
    </row>
    <row r="34" spans="1:206" s="145" customFormat="1" ht="15" customHeight="1">
      <c r="A34" s="365"/>
      <c r="B34" s="141" t="s">
        <v>317</v>
      </c>
      <c r="C34" s="185" t="s">
        <v>831</v>
      </c>
      <c r="D34" s="143">
        <f t="shared" si="5"/>
        <v>46273</v>
      </c>
      <c r="E34" s="143">
        <f t="shared" si="11"/>
        <v>46274</v>
      </c>
      <c r="F34" s="143">
        <f t="shared" si="3"/>
        <v>46279</v>
      </c>
      <c r="G34" s="142">
        <f t="shared" si="12"/>
        <v>46281</v>
      </c>
      <c r="H34" s="149"/>
      <c r="I34" s="149"/>
      <c r="J34" s="149"/>
      <c r="K34" s="149"/>
      <c r="L34" s="149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4"/>
      <c r="CL34" s="144"/>
      <c r="CM34" s="144"/>
      <c r="CN34" s="144"/>
      <c r="CO34" s="144"/>
      <c r="CP34" s="144"/>
      <c r="CQ34" s="144"/>
      <c r="CR34" s="144"/>
      <c r="CS34" s="144"/>
      <c r="CT34" s="144"/>
      <c r="CU34" s="144"/>
      <c r="CV34" s="144"/>
      <c r="CW34" s="144"/>
      <c r="CX34" s="144"/>
      <c r="CY34" s="144"/>
      <c r="CZ34" s="144"/>
      <c r="DA34" s="144"/>
      <c r="DB34" s="144"/>
      <c r="DC34" s="144"/>
      <c r="DD34" s="144"/>
      <c r="DE34" s="144"/>
      <c r="DF34" s="144"/>
      <c r="DG34" s="144"/>
      <c r="DH34" s="144"/>
      <c r="DI34" s="144"/>
      <c r="DJ34" s="144"/>
      <c r="DK34" s="144"/>
      <c r="DL34" s="144"/>
      <c r="DM34" s="144"/>
      <c r="DN34" s="144"/>
      <c r="DO34" s="144"/>
      <c r="DP34" s="144"/>
      <c r="DQ34" s="144"/>
      <c r="DR34" s="144"/>
      <c r="DS34" s="144"/>
      <c r="DT34" s="144"/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4"/>
      <c r="EG34" s="144"/>
      <c r="EH34" s="144"/>
      <c r="EI34" s="144"/>
      <c r="EJ34" s="144"/>
      <c r="EK34" s="144"/>
      <c r="EL34" s="144"/>
      <c r="EM34" s="144"/>
      <c r="EN34" s="144"/>
      <c r="EO34" s="144"/>
      <c r="EP34" s="144"/>
      <c r="EQ34" s="144"/>
      <c r="ER34" s="144"/>
      <c r="ES34" s="144"/>
      <c r="ET34" s="144"/>
      <c r="EU34" s="144"/>
      <c r="EV34" s="144"/>
      <c r="EW34" s="144"/>
      <c r="EX34" s="144"/>
      <c r="EY34" s="144"/>
      <c r="EZ34" s="144"/>
      <c r="FA34" s="144"/>
      <c r="FB34" s="144"/>
      <c r="FC34" s="144"/>
      <c r="FD34" s="144"/>
      <c r="FE34" s="144"/>
      <c r="FF34" s="144"/>
      <c r="FG34" s="144"/>
      <c r="FH34" s="144"/>
      <c r="FI34" s="144"/>
      <c r="FJ34" s="144"/>
      <c r="FK34" s="144"/>
      <c r="FL34" s="144"/>
      <c r="FM34" s="144"/>
      <c r="FN34" s="144"/>
      <c r="FO34" s="144"/>
      <c r="FP34" s="144"/>
      <c r="FQ34" s="144"/>
      <c r="FR34" s="144"/>
      <c r="FS34" s="144"/>
      <c r="FT34" s="144"/>
      <c r="FU34" s="144"/>
      <c r="FV34" s="144"/>
      <c r="FW34" s="144"/>
      <c r="FX34" s="144"/>
      <c r="FY34" s="144"/>
      <c r="FZ34" s="144"/>
      <c r="GA34" s="144"/>
      <c r="GB34" s="144"/>
      <c r="GC34" s="144"/>
      <c r="GD34" s="144"/>
      <c r="GE34" s="144"/>
      <c r="GF34" s="144"/>
      <c r="GG34" s="144"/>
      <c r="GH34" s="144"/>
      <c r="GI34" s="144"/>
      <c r="GJ34" s="144"/>
      <c r="GK34" s="144"/>
      <c r="GL34" s="144"/>
      <c r="GM34" s="144"/>
      <c r="GN34" s="144"/>
      <c r="GO34" s="144"/>
      <c r="GP34" s="144"/>
      <c r="GQ34" s="144"/>
      <c r="GR34" s="144"/>
      <c r="GS34" s="144"/>
      <c r="GT34" s="144"/>
      <c r="GU34" s="144"/>
      <c r="GV34" s="144"/>
      <c r="GW34" s="144"/>
      <c r="GX34" s="144"/>
    </row>
    <row r="35" spans="1:206" s="145" customFormat="1" ht="15" customHeight="1">
      <c r="A35" s="365"/>
      <c r="B35" s="141" t="s">
        <v>730</v>
      </c>
      <c r="C35" s="185" t="s">
        <v>833</v>
      </c>
      <c r="D35" s="143">
        <f t="shared" si="5"/>
        <v>46280</v>
      </c>
      <c r="E35" s="143">
        <f t="shared" si="11"/>
        <v>46281</v>
      </c>
      <c r="F35" s="143">
        <f t="shared" si="3"/>
        <v>46286</v>
      </c>
      <c r="G35" s="142">
        <f t="shared" si="12"/>
        <v>46288</v>
      </c>
      <c r="H35" s="149"/>
      <c r="I35" s="149"/>
      <c r="J35" s="149"/>
      <c r="K35" s="149"/>
      <c r="L35" s="149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144"/>
      <c r="DV35" s="144"/>
      <c r="DW35" s="144"/>
      <c r="DX35" s="144"/>
      <c r="DY35" s="144"/>
      <c r="DZ35" s="144"/>
      <c r="EA35" s="144"/>
      <c r="EB35" s="144"/>
      <c r="EC35" s="144"/>
      <c r="ED35" s="144"/>
      <c r="EE35" s="144"/>
      <c r="EF35" s="144"/>
      <c r="EG35" s="144"/>
      <c r="EH35" s="144"/>
      <c r="EI35" s="144"/>
      <c r="EJ35" s="144"/>
      <c r="EK35" s="144"/>
      <c r="EL35" s="144"/>
      <c r="EM35" s="144"/>
      <c r="EN35" s="144"/>
      <c r="EO35" s="144"/>
      <c r="EP35" s="144"/>
      <c r="EQ35" s="144"/>
      <c r="ER35" s="144"/>
      <c r="ES35" s="144"/>
      <c r="ET35" s="144"/>
      <c r="EU35" s="144"/>
      <c r="EV35" s="144"/>
      <c r="EW35" s="144"/>
      <c r="EX35" s="144"/>
      <c r="EY35" s="144"/>
      <c r="EZ35" s="144"/>
      <c r="FA35" s="144"/>
      <c r="FB35" s="144"/>
      <c r="FC35" s="144"/>
      <c r="FD35" s="144"/>
      <c r="FE35" s="144"/>
      <c r="FF35" s="144"/>
      <c r="FG35" s="144"/>
      <c r="FH35" s="144"/>
      <c r="FI35" s="144"/>
      <c r="FJ35" s="144"/>
      <c r="FK35" s="144"/>
      <c r="FL35" s="144"/>
      <c r="FM35" s="144"/>
      <c r="FN35" s="144"/>
      <c r="FO35" s="144"/>
      <c r="FP35" s="144"/>
      <c r="FQ35" s="144"/>
      <c r="FR35" s="144"/>
      <c r="FS35" s="144"/>
      <c r="FT35" s="144"/>
      <c r="FU35" s="144"/>
      <c r="FV35" s="144"/>
      <c r="FW35" s="144"/>
      <c r="FX35" s="144"/>
      <c r="FY35" s="144"/>
      <c r="FZ35" s="144"/>
      <c r="GA35" s="144"/>
      <c r="GB35" s="144"/>
      <c r="GC35" s="144"/>
      <c r="GD35" s="144"/>
      <c r="GE35" s="144"/>
      <c r="GF35" s="144"/>
      <c r="GG35" s="144"/>
      <c r="GH35" s="144"/>
      <c r="GI35" s="144"/>
      <c r="GJ35" s="144"/>
      <c r="GK35" s="144"/>
      <c r="GL35" s="144"/>
      <c r="GM35" s="144"/>
      <c r="GN35" s="144"/>
      <c r="GO35" s="144"/>
      <c r="GP35" s="144"/>
      <c r="GQ35" s="144"/>
      <c r="GR35" s="144"/>
      <c r="GS35" s="144"/>
      <c r="GT35" s="144"/>
      <c r="GU35" s="144"/>
      <c r="GV35" s="144"/>
      <c r="GW35" s="144"/>
      <c r="GX35" s="144"/>
    </row>
    <row r="36" spans="1:206" s="145" customFormat="1" ht="15" customHeight="1">
      <c r="A36" s="365"/>
      <c r="B36" s="141" t="s">
        <v>317</v>
      </c>
      <c r="C36" s="185" t="s">
        <v>832</v>
      </c>
      <c r="D36" s="143">
        <f t="shared" si="5"/>
        <v>46287</v>
      </c>
      <c r="E36" s="143">
        <f t="shared" si="11"/>
        <v>46288</v>
      </c>
      <c r="F36" s="143">
        <f t="shared" si="3"/>
        <v>46293</v>
      </c>
      <c r="G36" s="142">
        <f t="shared" si="12"/>
        <v>46295</v>
      </c>
      <c r="H36" s="149"/>
      <c r="I36" s="149"/>
      <c r="J36" s="149"/>
      <c r="K36" s="149"/>
      <c r="L36" s="149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/>
      <c r="EH36" s="144"/>
      <c r="EI36" s="144"/>
      <c r="EJ36" s="144"/>
      <c r="EK36" s="144"/>
      <c r="EL36" s="144"/>
      <c r="EM36" s="144"/>
      <c r="EN36" s="144"/>
      <c r="EO36" s="144"/>
      <c r="EP36" s="144"/>
      <c r="EQ36" s="144"/>
      <c r="ER36" s="144"/>
      <c r="ES36" s="144"/>
      <c r="ET36" s="144"/>
      <c r="EU36" s="144"/>
      <c r="EV36" s="144"/>
      <c r="EW36" s="144"/>
      <c r="EX36" s="144"/>
      <c r="EY36" s="144"/>
      <c r="EZ36" s="144"/>
      <c r="FA36" s="144"/>
      <c r="FB36" s="144"/>
      <c r="FC36" s="144"/>
      <c r="FD36" s="144"/>
      <c r="FE36" s="144"/>
      <c r="FF36" s="144"/>
      <c r="FG36" s="144"/>
      <c r="FH36" s="144"/>
      <c r="FI36" s="144"/>
      <c r="FJ36" s="144"/>
      <c r="FK36" s="144"/>
      <c r="FL36" s="144"/>
      <c r="FM36" s="144"/>
      <c r="FN36" s="144"/>
      <c r="FO36" s="144"/>
      <c r="FP36" s="144"/>
      <c r="FQ36" s="144"/>
      <c r="FR36" s="144"/>
      <c r="FS36" s="144"/>
      <c r="FT36" s="144"/>
      <c r="FU36" s="144"/>
      <c r="FV36" s="144"/>
      <c r="FW36" s="144"/>
      <c r="FX36" s="144"/>
      <c r="FY36" s="144"/>
      <c r="FZ36" s="144"/>
      <c r="GA36" s="144"/>
      <c r="GB36" s="144"/>
      <c r="GC36" s="144"/>
      <c r="GD36" s="144"/>
      <c r="GE36" s="144"/>
      <c r="GF36" s="144"/>
      <c r="GG36" s="144"/>
      <c r="GH36" s="144"/>
      <c r="GI36" s="144"/>
      <c r="GJ36" s="144"/>
      <c r="GK36" s="144"/>
      <c r="GL36" s="144"/>
      <c r="GM36" s="144"/>
      <c r="GN36" s="144"/>
      <c r="GO36" s="144"/>
      <c r="GP36" s="144"/>
      <c r="GQ36" s="144"/>
      <c r="GR36" s="144"/>
      <c r="GS36" s="144"/>
      <c r="GT36" s="144"/>
      <c r="GU36" s="144"/>
      <c r="GV36" s="144"/>
      <c r="GW36" s="144"/>
      <c r="GX36" s="144"/>
    </row>
    <row r="37" spans="1:206" s="145" customFormat="1" ht="15" customHeight="1" thickBot="1">
      <c r="A37" s="366"/>
      <c r="B37" s="146" t="s">
        <v>730</v>
      </c>
      <c r="C37" s="147" t="s">
        <v>834</v>
      </c>
      <c r="D37" s="148">
        <f t="shared" si="5"/>
        <v>46294</v>
      </c>
      <c r="E37" s="148">
        <f t="shared" si="9"/>
        <v>46295</v>
      </c>
      <c r="F37" s="148">
        <f t="shared" si="3"/>
        <v>46300</v>
      </c>
      <c r="G37" s="147">
        <f t="shared" ref="G37" si="13">D37+8</f>
        <v>46302</v>
      </c>
      <c r="I37" s="149"/>
      <c r="J37" s="149"/>
      <c r="K37" s="149"/>
      <c r="L37" s="149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/>
      <c r="DB37" s="144"/>
      <c r="DC37" s="144"/>
      <c r="DD37" s="144"/>
      <c r="DE37" s="144"/>
      <c r="DF37" s="144"/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/>
      <c r="DR37" s="144"/>
      <c r="DS37" s="144"/>
      <c r="DT37" s="144"/>
      <c r="DU37" s="144"/>
      <c r="DV37" s="144"/>
      <c r="DW37" s="144"/>
      <c r="DX37" s="144"/>
      <c r="DY37" s="144"/>
      <c r="DZ37" s="144"/>
      <c r="EA37" s="144"/>
      <c r="EB37" s="144"/>
      <c r="EC37" s="144"/>
      <c r="ED37" s="144"/>
      <c r="EE37" s="144"/>
      <c r="EF37" s="144"/>
      <c r="EG37" s="144"/>
      <c r="EH37" s="144"/>
      <c r="EI37" s="144"/>
      <c r="EJ37" s="144"/>
      <c r="EK37" s="144"/>
      <c r="EL37" s="144"/>
      <c r="EM37" s="144"/>
      <c r="EN37" s="144"/>
      <c r="EO37" s="144"/>
      <c r="EP37" s="144"/>
      <c r="EQ37" s="144"/>
      <c r="ER37" s="144"/>
      <c r="ES37" s="144"/>
      <c r="ET37" s="144"/>
      <c r="EU37" s="144"/>
      <c r="EV37" s="144"/>
      <c r="EW37" s="144"/>
      <c r="EX37" s="144"/>
      <c r="EY37" s="144"/>
      <c r="EZ37" s="144"/>
      <c r="FA37" s="144"/>
      <c r="FB37" s="144"/>
      <c r="FC37" s="144"/>
      <c r="FD37" s="144"/>
      <c r="FE37" s="144"/>
      <c r="FF37" s="144"/>
      <c r="FG37" s="144"/>
      <c r="FH37" s="144"/>
      <c r="FI37" s="144"/>
      <c r="FJ37" s="144"/>
      <c r="FK37" s="144"/>
      <c r="FL37" s="144"/>
      <c r="FM37" s="144"/>
      <c r="FN37" s="144"/>
      <c r="FO37" s="144"/>
      <c r="FP37" s="144"/>
      <c r="FQ37" s="144"/>
      <c r="FR37" s="144"/>
      <c r="FS37" s="144"/>
      <c r="FT37" s="144"/>
      <c r="FU37" s="144"/>
      <c r="FV37" s="144"/>
      <c r="FW37" s="144"/>
      <c r="FX37" s="144"/>
      <c r="FY37" s="144"/>
      <c r="FZ37" s="144"/>
      <c r="GA37" s="144"/>
      <c r="GB37" s="144"/>
      <c r="GC37" s="144"/>
      <c r="GD37" s="144"/>
      <c r="GE37" s="144"/>
      <c r="GF37" s="144"/>
      <c r="GG37" s="144"/>
      <c r="GH37" s="144"/>
      <c r="GI37" s="144"/>
      <c r="GJ37" s="144"/>
      <c r="GK37" s="144"/>
      <c r="GL37" s="144"/>
      <c r="GM37" s="144"/>
      <c r="GN37" s="144"/>
      <c r="GO37" s="144"/>
      <c r="GP37" s="144"/>
      <c r="GQ37" s="144"/>
      <c r="GR37" s="144"/>
      <c r="GS37" s="144"/>
      <c r="GT37" s="144"/>
      <c r="GU37" s="144"/>
      <c r="GV37" s="144"/>
      <c r="GW37" s="144"/>
      <c r="GX37" s="144"/>
    </row>
    <row r="38" spans="1:206" s="126" customFormat="1" ht="15" customHeight="1">
      <c r="F38" s="149"/>
      <c r="G38" s="149"/>
      <c r="H38" s="149"/>
      <c r="I38" s="149"/>
      <c r="J38" s="149"/>
      <c r="K38" s="149"/>
      <c r="L38" s="149"/>
      <c r="O38" s="174"/>
      <c r="P38" s="174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  <c r="DB38" s="127"/>
      <c r="DC38" s="127"/>
      <c r="DD38" s="127"/>
      <c r="DE38" s="127"/>
      <c r="DF38" s="127"/>
      <c r="DG38" s="127"/>
      <c r="DH38" s="127"/>
      <c r="DI38" s="127"/>
      <c r="DJ38" s="127"/>
      <c r="DK38" s="127"/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/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127"/>
      <c r="EX38" s="127"/>
      <c r="EY38" s="127"/>
      <c r="EZ38" s="127"/>
      <c r="FA38" s="127"/>
      <c r="FB38" s="127"/>
      <c r="FC38" s="127"/>
      <c r="FD38" s="127"/>
      <c r="FE38" s="127"/>
      <c r="FF38" s="127"/>
      <c r="FG38" s="127"/>
      <c r="FH38" s="127"/>
      <c r="FI38" s="127"/>
      <c r="FJ38" s="127"/>
      <c r="FK38" s="127"/>
      <c r="FL38" s="127"/>
      <c r="FM38" s="127"/>
      <c r="FN38" s="127"/>
      <c r="FO38" s="127"/>
      <c r="FP38" s="127"/>
      <c r="FQ38" s="127"/>
      <c r="FR38" s="127"/>
      <c r="FS38" s="127"/>
      <c r="FT38" s="127"/>
      <c r="FU38" s="127"/>
      <c r="FV38" s="127"/>
      <c r="FW38" s="127"/>
      <c r="FX38" s="127"/>
      <c r="FY38" s="127"/>
      <c r="FZ38" s="127"/>
      <c r="GA38" s="127"/>
      <c r="GB38" s="127"/>
      <c r="GC38" s="127"/>
      <c r="GD38" s="127"/>
      <c r="GE38" s="127"/>
      <c r="GF38" s="127"/>
      <c r="GG38" s="127"/>
      <c r="GH38" s="127"/>
      <c r="GI38" s="127"/>
      <c r="GJ38" s="127"/>
      <c r="GK38" s="127"/>
      <c r="GL38" s="127"/>
      <c r="GM38" s="127"/>
      <c r="GN38" s="127"/>
      <c r="GO38" s="127"/>
      <c r="GP38" s="127"/>
      <c r="GQ38" s="127"/>
      <c r="GR38" s="127"/>
      <c r="GS38" s="127"/>
      <c r="GT38" s="127"/>
      <c r="GU38" s="127"/>
      <c r="GV38" s="127"/>
      <c r="GW38" s="127"/>
      <c r="GX38" s="127"/>
    </row>
    <row r="39" spans="1:206" s="126" customFormat="1" ht="15" customHeight="1">
      <c r="F39" s="149"/>
      <c r="G39" s="149"/>
      <c r="H39" s="149"/>
      <c r="I39" s="149"/>
      <c r="J39" s="149"/>
      <c r="K39" s="149"/>
      <c r="O39" s="174"/>
      <c r="P39" s="174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  <c r="DB39" s="127"/>
      <c r="DC39" s="127"/>
      <c r="DD39" s="127"/>
      <c r="DE39" s="127"/>
      <c r="DF39" s="127"/>
      <c r="DG39" s="127"/>
      <c r="DH39" s="127"/>
      <c r="DI39" s="127"/>
      <c r="DJ39" s="127"/>
      <c r="DK39" s="127"/>
      <c r="DL39" s="127"/>
      <c r="DM39" s="127"/>
      <c r="DN39" s="127"/>
      <c r="DO39" s="127"/>
      <c r="DP39" s="127"/>
      <c r="DQ39" s="127"/>
      <c r="DR39" s="127"/>
      <c r="DS39" s="127"/>
      <c r="DT39" s="127"/>
      <c r="DU39" s="127"/>
      <c r="DV39" s="127"/>
      <c r="DW39" s="127"/>
      <c r="DX39" s="127"/>
      <c r="DY39" s="127"/>
      <c r="DZ39" s="127"/>
      <c r="EA39" s="127"/>
      <c r="EB39" s="127"/>
      <c r="EC39" s="127"/>
      <c r="ED39" s="127"/>
      <c r="EE39" s="127"/>
      <c r="EF39" s="127"/>
      <c r="EG39" s="127"/>
      <c r="EH39" s="127"/>
      <c r="EI39" s="127"/>
      <c r="EJ39" s="127"/>
      <c r="EK39" s="127"/>
      <c r="EL39" s="127"/>
      <c r="EM39" s="127"/>
      <c r="EN39" s="127"/>
      <c r="EO39" s="127"/>
      <c r="EP39" s="127"/>
      <c r="EQ39" s="127"/>
      <c r="ER39" s="127"/>
      <c r="ES39" s="127"/>
      <c r="ET39" s="127"/>
      <c r="EU39" s="127"/>
      <c r="EV39" s="127"/>
      <c r="EW39" s="127"/>
      <c r="EX39" s="127"/>
      <c r="EY39" s="127"/>
      <c r="EZ39" s="127"/>
      <c r="FA39" s="127"/>
      <c r="FB39" s="127"/>
      <c r="FC39" s="127"/>
      <c r="FD39" s="127"/>
      <c r="FE39" s="127"/>
      <c r="FF39" s="127"/>
      <c r="FG39" s="127"/>
      <c r="FH39" s="127"/>
      <c r="FI39" s="127"/>
      <c r="FJ39" s="127"/>
      <c r="FK39" s="127"/>
      <c r="FL39" s="127"/>
      <c r="FM39" s="127"/>
      <c r="FN39" s="127"/>
      <c r="FO39" s="127"/>
      <c r="FP39" s="127"/>
      <c r="FQ39" s="127"/>
      <c r="FR39" s="127"/>
      <c r="FS39" s="127"/>
      <c r="FT39" s="127"/>
      <c r="FU39" s="127"/>
      <c r="FV39" s="127"/>
      <c r="FW39" s="127"/>
      <c r="FX39" s="127"/>
      <c r="FY39" s="127"/>
      <c r="FZ39" s="127"/>
      <c r="GA39" s="127"/>
      <c r="GB39" s="127"/>
      <c r="GC39" s="127"/>
      <c r="GD39" s="127"/>
      <c r="GE39" s="127"/>
      <c r="GF39" s="127"/>
      <c r="GG39" s="127"/>
      <c r="GH39" s="127"/>
      <c r="GI39" s="127"/>
      <c r="GJ39" s="127"/>
      <c r="GK39" s="127"/>
      <c r="GL39" s="127"/>
      <c r="GM39" s="127"/>
      <c r="GN39" s="127"/>
      <c r="GO39" s="127"/>
      <c r="GP39" s="127"/>
      <c r="GQ39" s="127"/>
      <c r="GR39" s="127"/>
      <c r="GS39" s="127"/>
      <c r="GT39" s="127"/>
      <c r="GU39" s="127"/>
      <c r="GV39" s="127"/>
      <c r="GW39" s="127"/>
      <c r="GX39" s="127"/>
    </row>
    <row r="40" spans="1:206" ht="15" customHeight="1" thickBot="1">
      <c r="A40" s="203" t="s">
        <v>387</v>
      </c>
      <c r="B40" s="200" t="s">
        <v>388</v>
      </c>
      <c r="C40" s="204"/>
      <c r="D40" s="204"/>
      <c r="E40" s="205"/>
      <c r="F40" s="209"/>
      <c r="G40" s="209"/>
      <c r="H40" s="209"/>
      <c r="K40" s="206"/>
      <c r="L40" s="206"/>
      <c r="M40" s="165"/>
    </row>
    <row r="41" spans="1:206" s="126" customFormat="1" ht="15" customHeight="1">
      <c r="A41" s="183" t="s">
        <v>274</v>
      </c>
      <c r="B41" s="130" t="s">
        <v>275</v>
      </c>
      <c r="C41" s="131" t="s">
        <v>276</v>
      </c>
      <c r="D41" s="132" t="s">
        <v>277</v>
      </c>
      <c r="E41" s="152" t="s">
        <v>278</v>
      </c>
      <c r="F41" s="402"/>
      <c r="G41" s="403"/>
      <c r="H41" s="132" t="s">
        <v>308</v>
      </c>
      <c r="I41" s="152" t="s">
        <v>389</v>
      </c>
    </row>
    <row r="42" spans="1:206" s="14" customFormat="1" ht="15" customHeight="1">
      <c r="A42" s="380" t="s">
        <v>282</v>
      </c>
      <c r="B42" s="370"/>
      <c r="C42" s="371"/>
      <c r="D42" s="135" t="s">
        <v>283</v>
      </c>
      <c r="E42" s="138" t="s">
        <v>284</v>
      </c>
      <c r="F42" s="404" t="s">
        <v>360</v>
      </c>
      <c r="G42" s="405"/>
      <c r="H42" s="194" t="s">
        <v>361</v>
      </c>
      <c r="I42" s="138" t="s">
        <v>390</v>
      </c>
      <c r="J42" s="207"/>
      <c r="K42" s="207"/>
      <c r="L42" s="207"/>
    </row>
    <row r="43" spans="1:206" ht="24" customHeight="1">
      <c r="A43" s="380"/>
      <c r="B43" s="372"/>
      <c r="C43" s="373"/>
      <c r="D43" s="139" t="s">
        <v>287</v>
      </c>
      <c r="E43" s="154" t="s">
        <v>288</v>
      </c>
      <c r="F43" s="404"/>
      <c r="G43" s="405"/>
      <c r="H43" s="210" t="s">
        <v>288</v>
      </c>
      <c r="I43" s="211" t="s">
        <v>391</v>
      </c>
      <c r="J43" s="207"/>
      <c r="K43" s="207"/>
      <c r="L43" s="207"/>
    </row>
    <row r="44" spans="1:206" ht="15" customHeight="1">
      <c r="A44" s="364" t="s">
        <v>50</v>
      </c>
      <c r="B44" s="272" t="s">
        <v>292</v>
      </c>
      <c r="C44" s="185" t="s">
        <v>778</v>
      </c>
      <c r="D44" s="141">
        <v>46237</v>
      </c>
      <c r="E44" s="142">
        <f t="shared" ref="E44:E51" si="14">D44+2</f>
        <v>46239</v>
      </c>
      <c r="F44" s="419" t="s">
        <v>392</v>
      </c>
      <c r="G44" s="417" t="s">
        <v>748</v>
      </c>
      <c r="H44" s="143">
        <v>46244</v>
      </c>
      <c r="I44" s="185">
        <f t="shared" ref="I44" si="15">H44+1</f>
        <v>46245</v>
      </c>
      <c r="J44" s="207"/>
      <c r="K44" s="207"/>
      <c r="L44" s="207"/>
    </row>
    <row r="45" spans="1:206" ht="15" customHeight="1">
      <c r="A45" s="365"/>
      <c r="B45" s="272" t="s">
        <v>293</v>
      </c>
      <c r="C45" s="185" t="s">
        <v>779</v>
      </c>
      <c r="D45" s="141">
        <f t="shared" ref="D45:D52" si="16">D44+7</f>
        <v>46244</v>
      </c>
      <c r="E45" s="142">
        <f t="shared" si="14"/>
        <v>46246</v>
      </c>
      <c r="F45" s="419" t="s">
        <v>724</v>
      </c>
      <c r="G45" s="417" t="s">
        <v>792</v>
      </c>
      <c r="H45" s="143">
        <f t="shared" ref="H45:H46" si="17">H44+7</f>
        <v>46251</v>
      </c>
      <c r="I45" s="185">
        <f t="shared" ref="I45:I46" si="18">H45+1</f>
        <v>46252</v>
      </c>
      <c r="J45" s="207"/>
      <c r="K45" s="207"/>
      <c r="L45" s="207"/>
    </row>
    <row r="46" spans="1:206" ht="15" customHeight="1">
      <c r="A46" s="365"/>
      <c r="B46" s="272" t="s">
        <v>378</v>
      </c>
      <c r="C46" s="185" t="s">
        <v>752</v>
      </c>
      <c r="D46" s="141">
        <f t="shared" si="16"/>
        <v>46251</v>
      </c>
      <c r="E46" s="142">
        <f t="shared" si="14"/>
        <v>46253</v>
      </c>
      <c r="F46" s="419" t="s">
        <v>297</v>
      </c>
      <c r="G46" s="417"/>
      <c r="H46" s="143">
        <f t="shared" si="17"/>
        <v>46258</v>
      </c>
      <c r="I46" s="185">
        <f t="shared" si="18"/>
        <v>46259</v>
      </c>
      <c r="J46" s="207"/>
      <c r="K46" s="207"/>
      <c r="L46" s="207"/>
    </row>
    <row r="47" spans="1:206" ht="15" customHeight="1">
      <c r="A47" s="365"/>
      <c r="B47" s="272" t="s">
        <v>292</v>
      </c>
      <c r="C47" s="185" t="s">
        <v>780</v>
      </c>
      <c r="D47" s="141">
        <f t="shared" si="16"/>
        <v>46258</v>
      </c>
      <c r="E47" s="142">
        <f t="shared" si="14"/>
        <v>46260</v>
      </c>
      <c r="F47" s="419" t="s">
        <v>392</v>
      </c>
      <c r="G47" s="417" t="s">
        <v>792</v>
      </c>
      <c r="H47" s="143">
        <f t="shared" ref="H47:H52" si="19">H46+7</f>
        <v>46265</v>
      </c>
      <c r="I47" s="185">
        <f t="shared" ref="I47:I51" si="20">H47+1</f>
        <v>46266</v>
      </c>
      <c r="J47" s="207"/>
      <c r="K47" s="207"/>
      <c r="L47" s="207"/>
    </row>
    <row r="48" spans="1:206" ht="15" customHeight="1">
      <c r="A48" s="365"/>
      <c r="B48" s="272" t="s">
        <v>293</v>
      </c>
      <c r="C48" s="185" t="s">
        <v>781</v>
      </c>
      <c r="D48" s="141">
        <f t="shared" si="16"/>
        <v>46265</v>
      </c>
      <c r="E48" s="142">
        <f t="shared" si="14"/>
        <v>46267</v>
      </c>
      <c r="F48" s="419" t="s">
        <v>724</v>
      </c>
      <c r="G48" s="417" t="s">
        <v>744</v>
      </c>
      <c r="H48" s="143">
        <f t="shared" si="19"/>
        <v>46272</v>
      </c>
      <c r="I48" s="185">
        <f t="shared" si="20"/>
        <v>46273</v>
      </c>
      <c r="J48" s="207"/>
      <c r="K48" s="207"/>
      <c r="L48" s="207"/>
    </row>
    <row r="49" spans="1:13" ht="15" customHeight="1">
      <c r="A49" s="365"/>
      <c r="B49" s="272" t="s">
        <v>378</v>
      </c>
      <c r="C49" s="185" t="s">
        <v>762</v>
      </c>
      <c r="D49" s="141">
        <f t="shared" si="16"/>
        <v>46272</v>
      </c>
      <c r="E49" s="142">
        <f t="shared" si="14"/>
        <v>46274</v>
      </c>
      <c r="F49" s="419" t="s">
        <v>297</v>
      </c>
      <c r="G49" s="417"/>
      <c r="H49" s="143">
        <f t="shared" si="19"/>
        <v>46279</v>
      </c>
      <c r="I49" s="185">
        <f t="shared" si="20"/>
        <v>46280</v>
      </c>
      <c r="J49" s="207"/>
      <c r="K49" s="207"/>
      <c r="L49" s="207"/>
    </row>
    <row r="50" spans="1:13" ht="15" customHeight="1">
      <c r="A50" s="365"/>
      <c r="B50" s="272" t="s">
        <v>292</v>
      </c>
      <c r="C50" s="185" t="s">
        <v>829</v>
      </c>
      <c r="D50" s="141">
        <f t="shared" si="16"/>
        <v>46279</v>
      </c>
      <c r="E50" s="142">
        <f t="shared" si="14"/>
        <v>46281</v>
      </c>
      <c r="F50" s="419" t="s">
        <v>392</v>
      </c>
      <c r="G50" s="417" t="s">
        <v>744</v>
      </c>
      <c r="H50" s="143">
        <f t="shared" si="19"/>
        <v>46286</v>
      </c>
      <c r="I50" s="185">
        <f t="shared" si="20"/>
        <v>46287</v>
      </c>
      <c r="J50" s="207"/>
      <c r="K50" s="207"/>
      <c r="L50" s="207"/>
    </row>
    <row r="51" spans="1:13" ht="15" customHeight="1">
      <c r="A51" s="365"/>
      <c r="B51" s="272" t="s">
        <v>293</v>
      </c>
      <c r="C51" s="185" t="s">
        <v>830</v>
      </c>
      <c r="D51" s="141">
        <f t="shared" si="16"/>
        <v>46286</v>
      </c>
      <c r="E51" s="142">
        <f t="shared" si="14"/>
        <v>46288</v>
      </c>
      <c r="F51" s="419" t="s">
        <v>724</v>
      </c>
      <c r="G51" s="417" t="s">
        <v>785</v>
      </c>
      <c r="H51" s="143">
        <f t="shared" si="19"/>
        <v>46293</v>
      </c>
      <c r="I51" s="185">
        <f t="shared" si="20"/>
        <v>46294</v>
      </c>
      <c r="J51" s="207"/>
      <c r="K51" s="286"/>
      <c r="L51" s="207"/>
    </row>
    <row r="52" spans="1:13" ht="15" customHeight="1" thickBot="1">
      <c r="A52" s="366"/>
      <c r="B52" s="271" t="s">
        <v>378</v>
      </c>
      <c r="C52" s="147" t="s">
        <v>763</v>
      </c>
      <c r="D52" s="146">
        <f t="shared" si="16"/>
        <v>46293</v>
      </c>
      <c r="E52" s="147">
        <f>D52+2</f>
        <v>46295</v>
      </c>
      <c r="F52" s="420" t="s">
        <v>297</v>
      </c>
      <c r="G52" s="418"/>
      <c r="H52" s="148">
        <f t="shared" si="19"/>
        <v>46300</v>
      </c>
      <c r="I52" s="147">
        <f t="shared" ref="I52" si="21">H52+1</f>
        <v>46301</v>
      </c>
      <c r="J52" s="207"/>
      <c r="K52" s="207"/>
      <c r="L52" s="207"/>
    </row>
    <row r="53" spans="1:13" ht="15" customHeight="1" thickBot="1">
      <c r="A53" s="209"/>
      <c r="B53" s="209"/>
      <c r="C53" s="209"/>
      <c r="D53" s="209"/>
      <c r="E53" s="209"/>
      <c r="F53" s="209"/>
      <c r="G53" s="294"/>
      <c r="H53" s="209"/>
      <c r="I53" s="209"/>
      <c r="J53" s="209"/>
      <c r="K53" s="207"/>
      <c r="L53" s="206"/>
      <c r="M53" s="165"/>
    </row>
    <row r="54" spans="1:13" s="126" customFormat="1" ht="15" customHeight="1">
      <c r="A54" s="129" t="s">
        <v>274</v>
      </c>
      <c r="B54" s="130" t="s">
        <v>275</v>
      </c>
      <c r="C54" s="131" t="s">
        <v>276</v>
      </c>
      <c r="D54" s="132" t="s">
        <v>277</v>
      </c>
      <c r="E54" s="152" t="s">
        <v>308</v>
      </c>
      <c r="F54" s="402"/>
      <c r="G54" s="403"/>
      <c r="H54" s="132" t="s">
        <v>308</v>
      </c>
      <c r="I54" s="152" t="s">
        <v>389</v>
      </c>
    </row>
    <row r="55" spans="1:13" s="14" customFormat="1" ht="15" customHeight="1">
      <c r="A55" s="368" t="s">
        <v>282</v>
      </c>
      <c r="B55" s="370"/>
      <c r="C55" s="371"/>
      <c r="D55" s="135" t="s">
        <v>283</v>
      </c>
      <c r="E55" s="138" t="s">
        <v>300</v>
      </c>
      <c r="F55" s="404" t="s">
        <v>360</v>
      </c>
      <c r="G55" s="405"/>
      <c r="H55" s="194" t="s">
        <v>361</v>
      </c>
      <c r="I55" s="138" t="s">
        <v>390</v>
      </c>
      <c r="J55" s="207"/>
      <c r="K55" s="207"/>
    </row>
    <row r="56" spans="1:13" ht="27" customHeight="1">
      <c r="A56" s="369"/>
      <c r="B56" s="372"/>
      <c r="C56" s="373"/>
      <c r="D56" s="139" t="s">
        <v>63</v>
      </c>
      <c r="E56" s="154" t="s">
        <v>314</v>
      </c>
      <c r="F56" s="404"/>
      <c r="G56" s="405"/>
      <c r="H56" s="210" t="s">
        <v>288</v>
      </c>
      <c r="I56" s="211" t="s">
        <v>391</v>
      </c>
      <c r="J56" s="207"/>
      <c r="K56" s="207"/>
    </row>
    <row r="57" spans="1:13" ht="15" customHeight="1">
      <c r="A57" s="364" t="s">
        <v>61</v>
      </c>
      <c r="B57" s="141" t="s">
        <v>730</v>
      </c>
      <c r="C57" s="185" t="s">
        <v>763</v>
      </c>
      <c r="D57" s="141">
        <v>46238</v>
      </c>
      <c r="E57" s="142">
        <f t="shared" ref="E57:E65" si="22">D57+3</f>
        <v>46241</v>
      </c>
      <c r="F57" s="419" t="s">
        <v>724</v>
      </c>
      <c r="G57" s="417" t="s">
        <v>792</v>
      </c>
      <c r="H57" s="143">
        <v>46251</v>
      </c>
      <c r="I57" s="185">
        <f t="shared" ref="I57:I65" si="23">H57+1</f>
        <v>46252</v>
      </c>
      <c r="M57" s="165"/>
    </row>
    <row r="58" spans="1:13" ht="15" customHeight="1">
      <c r="A58" s="365"/>
      <c r="B58" s="141" t="s">
        <v>317</v>
      </c>
      <c r="C58" s="185" t="s">
        <v>827</v>
      </c>
      <c r="D58" s="143">
        <f t="shared" ref="D58:D65" si="24">D57+7</f>
        <v>46245</v>
      </c>
      <c r="E58" s="142">
        <f t="shared" si="22"/>
        <v>46248</v>
      </c>
      <c r="F58" s="419" t="s">
        <v>297</v>
      </c>
      <c r="G58" s="417"/>
      <c r="H58" s="143">
        <f t="shared" ref="H58:H65" si="25">H57+7</f>
        <v>46258</v>
      </c>
      <c r="I58" s="185">
        <f t="shared" si="23"/>
        <v>46259</v>
      </c>
      <c r="J58" s="207"/>
      <c r="K58" s="207"/>
      <c r="L58" s="206"/>
      <c r="M58" s="165"/>
    </row>
    <row r="59" spans="1:13" ht="15" customHeight="1">
      <c r="A59" s="365"/>
      <c r="B59" s="141" t="s">
        <v>730</v>
      </c>
      <c r="C59" s="185" t="s">
        <v>782</v>
      </c>
      <c r="D59" s="143">
        <f t="shared" si="24"/>
        <v>46252</v>
      </c>
      <c r="E59" s="142">
        <f t="shared" si="22"/>
        <v>46255</v>
      </c>
      <c r="F59" s="419" t="s">
        <v>392</v>
      </c>
      <c r="G59" s="417" t="s">
        <v>792</v>
      </c>
      <c r="H59" s="143">
        <f t="shared" si="25"/>
        <v>46265</v>
      </c>
      <c r="I59" s="185">
        <f t="shared" si="23"/>
        <v>46266</v>
      </c>
      <c r="K59" s="286"/>
      <c r="L59" s="206"/>
      <c r="M59" s="165"/>
    </row>
    <row r="60" spans="1:13" ht="15" customHeight="1">
      <c r="A60" s="365"/>
      <c r="B60" s="141" t="s">
        <v>317</v>
      </c>
      <c r="C60" s="185" t="s">
        <v>828</v>
      </c>
      <c r="D60" s="143">
        <f t="shared" si="24"/>
        <v>46259</v>
      </c>
      <c r="E60" s="142">
        <f t="shared" si="22"/>
        <v>46262</v>
      </c>
      <c r="F60" s="419" t="s">
        <v>724</v>
      </c>
      <c r="G60" s="417" t="s">
        <v>744</v>
      </c>
      <c r="H60" s="143">
        <f t="shared" si="25"/>
        <v>46272</v>
      </c>
      <c r="I60" s="185">
        <f t="shared" si="23"/>
        <v>46273</v>
      </c>
      <c r="K60" s="207"/>
      <c r="L60" s="206"/>
      <c r="M60" s="165"/>
    </row>
    <row r="61" spans="1:13" ht="15" customHeight="1">
      <c r="A61" s="365"/>
      <c r="B61" s="141" t="s">
        <v>730</v>
      </c>
      <c r="C61" s="185" t="s">
        <v>783</v>
      </c>
      <c r="D61" s="143">
        <f t="shared" si="24"/>
        <v>46266</v>
      </c>
      <c r="E61" s="142">
        <f t="shared" si="22"/>
        <v>46269</v>
      </c>
      <c r="F61" s="419" t="s">
        <v>297</v>
      </c>
      <c r="G61" s="417"/>
      <c r="H61" s="143">
        <f t="shared" si="25"/>
        <v>46279</v>
      </c>
      <c r="I61" s="185">
        <f t="shared" si="23"/>
        <v>46280</v>
      </c>
      <c r="K61" s="207"/>
      <c r="L61" s="206"/>
      <c r="M61" s="165"/>
    </row>
    <row r="62" spans="1:13" ht="15" customHeight="1">
      <c r="A62" s="365"/>
      <c r="B62" s="141" t="s">
        <v>317</v>
      </c>
      <c r="C62" s="185" t="s">
        <v>831</v>
      </c>
      <c r="D62" s="143">
        <f t="shared" si="24"/>
        <v>46273</v>
      </c>
      <c r="E62" s="142">
        <f t="shared" si="22"/>
        <v>46276</v>
      </c>
      <c r="F62" s="419" t="s">
        <v>392</v>
      </c>
      <c r="G62" s="417" t="s">
        <v>744</v>
      </c>
      <c r="H62" s="143">
        <f t="shared" si="25"/>
        <v>46286</v>
      </c>
      <c r="I62" s="185">
        <f t="shared" si="23"/>
        <v>46287</v>
      </c>
      <c r="K62" s="207"/>
      <c r="L62" s="206"/>
      <c r="M62" s="165"/>
    </row>
    <row r="63" spans="1:13" ht="15" customHeight="1">
      <c r="A63" s="365"/>
      <c r="B63" s="141" t="s">
        <v>730</v>
      </c>
      <c r="C63" s="185" t="s">
        <v>833</v>
      </c>
      <c r="D63" s="143">
        <f t="shared" si="24"/>
        <v>46280</v>
      </c>
      <c r="E63" s="142">
        <f t="shared" si="22"/>
        <v>46283</v>
      </c>
      <c r="F63" s="419" t="s">
        <v>724</v>
      </c>
      <c r="G63" s="417" t="s">
        <v>785</v>
      </c>
      <c r="H63" s="143">
        <f t="shared" si="25"/>
        <v>46293</v>
      </c>
      <c r="I63" s="185">
        <f t="shared" si="23"/>
        <v>46294</v>
      </c>
      <c r="K63" s="207"/>
      <c r="L63" s="206"/>
      <c r="M63" s="165"/>
    </row>
    <row r="64" spans="1:13" ht="15" customHeight="1">
      <c r="A64" s="365"/>
      <c r="B64" s="141" t="s">
        <v>317</v>
      </c>
      <c r="C64" s="185" t="s">
        <v>832</v>
      </c>
      <c r="D64" s="143">
        <f t="shared" si="24"/>
        <v>46287</v>
      </c>
      <c r="E64" s="142">
        <f t="shared" si="22"/>
        <v>46290</v>
      </c>
      <c r="F64" s="419" t="s">
        <v>297</v>
      </c>
      <c r="G64" s="417"/>
      <c r="H64" s="143">
        <f t="shared" si="25"/>
        <v>46300</v>
      </c>
      <c r="I64" s="185">
        <f t="shared" si="23"/>
        <v>46301</v>
      </c>
      <c r="K64" s="207"/>
      <c r="L64" s="206"/>
      <c r="M64" s="165"/>
    </row>
    <row r="65" spans="1:13" ht="15" customHeight="1" thickBot="1">
      <c r="A65" s="366"/>
      <c r="B65" s="146" t="s">
        <v>730</v>
      </c>
      <c r="C65" s="147" t="s">
        <v>834</v>
      </c>
      <c r="D65" s="148">
        <f t="shared" si="24"/>
        <v>46294</v>
      </c>
      <c r="E65" s="147">
        <f t="shared" si="22"/>
        <v>46297</v>
      </c>
      <c r="F65" s="420" t="s">
        <v>392</v>
      </c>
      <c r="G65" s="418" t="s">
        <v>785</v>
      </c>
      <c r="H65" s="148">
        <f t="shared" si="25"/>
        <v>46307</v>
      </c>
      <c r="I65" s="147">
        <f t="shared" si="23"/>
        <v>46308</v>
      </c>
      <c r="K65" s="207"/>
      <c r="L65" s="206"/>
      <c r="M65" s="165"/>
    </row>
    <row r="66" spans="1:13" ht="15" customHeight="1">
      <c r="A66" s="209"/>
      <c r="B66" s="209"/>
      <c r="C66" s="209"/>
      <c r="D66" s="209"/>
      <c r="E66" s="209"/>
      <c r="F66" s="209"/>
      <c r="G66" s="209"/>
      <c r="H66" s="209"/>
      <c r="I66" s="209"/>
      <c r="J66" s="209"/>
      <c r="K66" s="207"/>
      <c r="L66" s="206"/>
      <c r="M66" s="165"/>
    </row>
    <row r="67" spans="1:13" ht="15" customHeight="1">
      <c r="A67" s="209"/>
      <c r="B67" s="209"/>
      <c r="C67" s="204"/>
      <c r="D67" s="204"/>
      <c r="E67" s="205"/>
      <c r="F67" s="209"/>
      <c r="G67" s="209"/>
      <c r="H67" s="209"/>
      <c r="K67" s="206"/>
      <c r="L67" s="206"/>
      <c r="M67" s="165"/>
    </row>
    <row r="68" spans="1:13" ht="15" customHeight="1" thickBot="1">
      <c r="A68" s="199" t="s">
        <v>356</v>
      </c>
      <c r="B68" s="200" t="s">
        <v>395</v>
      </c>
      <c r="C68" s="204"/>
      <c r="D68" s="204"/>
      <c r="E68" s="205"/>
      <c r="F68" s="209"/>
      <c r="G68" s="209"/>
      <c r="H68" s="209"/>
      <c r="K68" s="206"/>
      <c r="L68" s="206"/>
      <c r="M68" s="165"/>
    </row>
    <row r="69" spans="1:13" s="126" customFormat="1" ht="15" customHeight="1">
      <c r="A69" s="183" t="s">
        <v>274</v>
      </c>
      <c r="B69" s="130" t="s">
        <v>275</v>
      </c>
      <c r="C69" s="131" t="s">
        <v>276</v>
      </c>
      <c r="D69" s="132" t="s">
        <v>277</v>
      </c>
      <c r="E69" s="152" t="s">
        <v>278</v>
      </c>
      <c r="F69" s="402"/>
      <c r="G69" s="403"/>
      <c r="H69" s="186" t="s">
        <v>308</v>
      </c>
      <c r="I69" s="150" t="s">
        <v>396</v>
      </c>
      <c r="J69" s="212" t="s">
        <v>397</v>
      </c>
      <c r="K69" s="206"/>
      <c r="L69" s="206"/>
    </row>
    <row r="70" spans="1:13" s="14" customFormat="1" ht="15" customHeight="1">
      <c r="A70" s="380" t="s">
        <v>282</v>
      </c>
      <c r="B70" s="370"/>
      <c r="C70" s="371"/>
      <c r="D70" s="135" t="s">
        <v>283</v>
      </c>
      <c r="E70" s="138" t="s">
        <v>284</v>
      </c>
      <c r="F70" s="404" t="s">
        <v>360</v>
      </c>
      <c r="G70" s="405"/>
      <c r="H70" s="213" t="s">
        <v>361</v>
      </c>
      <c r="I70" s="137" t="s">
        <v>398</v>
      </c>
      <c r="J70" s="214" t="s">
        <v>399</v>
      </c>
      <c r="K70" s="206"/>
      <c r="L70" s="206"/>
    </row>
    <row r="71" spans="1:13" ht="25.5" customHeight="1">
      <c r="A71" s="380"/>
      <c r="B71" s="372"/>
      <c r="C71" s="373"/>
      <c r="D71" s="139" t="s">
        <v>287</v>
      </c>
      <c r="E71" s="154" t="s">
        <v>288</v>
      </c>
      <c r="F71" s="404"/>
      <c r="G71" s="405"/>
      <c r="H71" s="188" t="s">
        <v>288</v>
      </c>
      <c r="I71" s="191" t="s">
        <v>400</v>
      </c>
      <c r="J71" s="190" t="s">
        <v>401</v>
      </c>
      <c r="K71" s="206"/>
      <c r="L71" s="206"/>
    </row>
    <row r="72" spans="1:13" ht="15" customHeight="1">
      <c r="A72" s="364" t="s">
        <v>50</v>
      </c>
      <c r="B72" s="272" t="s">
        <v>292</v>
      </c>
      <c r="C72" s="185" t="s">
        <v>778</v>
      </c>
      <c r="D72" s="141">
        <v>46237</v>
      </c>
      <c r="E72" s="142">
        <f t="shared" ref="E72:E79" si="26">D72+2</f>
        <v>46239</v>
      </c>
      <c r="F72" s="419" t="s">
        <v>849</v>
      </c>
      <c r="G72" s="417" t="s">
        <v>757</v>
      </c>
      <c r="H72" s="143">
        <v>46248</v>
      </c>
      <c r="I72" s="278">
        <f t="shared" ref="I72:I80" si="27">H72+5</f>
        <v>46253</v>
      </c>
      <c r="J72" s="279">
        <f t="shared" ref="J72:J80" si="28">H72+7</f>
        <v>46255</v>
      </c>
      <c r="K72" s="206"/>
      <c r="L72" s="206"/>
      <c r="M72" s="165"/>
    </row>
    <row r="73" spans="1:13" ht="15" customHeight="1">
      <c r="A73" s="365"/>
      <c r="B73" s="272" t="s">
        <v>293</v>
      </c>
      <c r="C73" s="185" t="s">
        <v>779</v>
      </c>
      <c r="D73" s="141">
        <f t="shared" ref="D73:D80" si="29">D72+7</f>
        <v>46244</v>
      </c>
      <c r="E73" s="142">
        <f t="shared" si="26"/>
        <v>46246</v>
      </c>
      <c r="F73" s="419" t="s">
        <v>793</v>
      </c>
      <c r="G73" s="417" t="s">
        <v>792</v>
      </c>
      <c r="H73" s="143">
        <f t="shared" ref="H73:H80" si="30">H72+7</f>
        <v>46255</v>
      </c>
      <c r="I73" s="278">
        <f t="shared" si="27"/>
        <v>46260</v>
      </c>
      <c r="J73" s="279">
        <f t="shared" si="28"/>
        <v>46262</v>
      </c>
      <c r="K73" s="206"/>
      <c r="L73" s="206"/>
      <c r="M73" s="165"/>
    </row>
    <row r="74" spans="1:13" ht="15" customHeight="1">
      <c r="A74" s="365"/>
      <c r="B74" s="272" t="s">
        <v>378</v>
      </c>
      <c r="C74" s="185" t="s">
        <v>752</v>
      </c>
      <c r="D74" s="141">
        <f t="shared" si="29"/>
        <v>46251</v>
      </c>
      <c r="E74" s="142">
        <f t="shared" si="26"/>
        <v>46253</v>
      </c>
      <c r="F74" s="419" t="s">
        <v>808</v>
      </c>
      <c r="G74" s="417" t="s">
        <v>792</v>
      </c>
      <c r="H74" s="421" t="s">
        <v>850</v>
      </c>
      <c r="I74" s="278"/>
      <c r="J74" s="279"/>
      <c r="K74" s="206"/>
      <c r="L74" s="206"/>
      <c r="M74" s="165"/>
    </row>
    <row r="75" spans="1:13" ht="15" customHeight="1">
      <c r="A75" s="365"/>
      <c r="B75" s="272" t="s">
        <v>292</v>
      </c>
      <c r="C75" s="185" t="s">
        <v>780</v>
      </c>
      <c r="D75" s="141">
        <f t="shared" si="29"/>
        <v>46258</v>
      </c>
      <c r="E75" s="142">
        <f t="shared" si="26"/>
        <v>46260</v>
      </c>
      <c r="F75" s="419" t="s">
        <v>849</v>
      </c>
      <c r="G75" s="417" t="s">
        <v>752</v>
      </c>
      <c r="H75" s="143">
        <v>46269</v>
      </c>
      <c r="I75" s="278">
        <f t="shared" si="27"/>
        <v>46274</v>
      </c>
      <c r="J75" s="279">
        <f t="shared" si="28"/>
        <v>46276</v>
      </c>
      <c r="K75" s="206"/>
      <c r="L75" s="206"/>
      <c r="M75" s="165"/>
    </row>
    <row r="76" spans="1:13" ht="15" customHeight="1">
      <c r="A76" s="365"/>
      <c r="B76" s="272" t="s">
        <v>293</v>
      </c>
      <c r="C76" s="185" t="s">
        <v>781</v>
      </c>
      <c r="D76" s="141">
        <f t="shared" si="29"/>
        <v>46265</v>
      </c>
      <c r="E76" s="142">
        <f t="shared" si="26"/>
        <v>46267</v>
      </c>
      <c r="F76" s="419" t="s">
        <v>793</v>
      </c>
      <c r="G76" s="417" t="s">
        <v>744</v>
      </c>
      <c r="H76" s="143">
        <f t="shared" si="30"/>
        <v>46276</v>
      </c>
      <c r="I76" s="278">
        <f t="shared" si="27"/>
        <v>46281</v>
      </c>
      <c r="J76" s="279">
        <f t="shared" si="28"/>
        <v>46283</v>
      </c>
      <c r="K76" s="206"/>
      <c r="L76" s="206"/>
      <c r="M76" s="165"/>
    </row>
    <row r="77" spans="1:13" ht="15" customHeight="1">
      <c r="A77" s="365"/>
      <c r="B77" s="272" t="s">
        <v>378</v>
      </c>
      <c r="C77" s="185" t="s">
        <v>762</v>
      </c>
      <c r="D77" s="141">
        <f t="shared" si="29"/>
        <v>46272</v>
      </c>
      <c r="E77" s="142">
        <f t="shared" si="26"/>
        <v>46274</v>
      </c>
      <c r="F77" s="419" t="s">
        <v>607</v>
      </c>
      <c r="G77" s="417"/>
      <c r="H77" s="143">
        <f t="shared" si="30"/>
        <v>46283</v>
      </c>
      <c r="I77" s="278">
        <f t="shared" si="27"/>
        <v>46288</v>
      </c>
      <c r="J77" s="279">
        <f t="shared" si="28"/>
        <v>46290</v>
      </c>
      <c r="K77" s="206"/>
      <c r="L77" s="206"/>
      <c r="M77" s="165"/>
    </row>
    <row r="78" spans="1:13" ht="15" customHeight="1">
      <c r="A78" s="365"/>
      <c r="B78" s="272" t="s">
        <v>292</v>
      </c>
      <c r="C78" s="185" t="s">
        <v>829</v>
      </c>
      <c r="D78" s="141">
        <f t="shared" si="29"/>
        <v>46279</v>
      </c>
      <c r="E78" s="142">
        <f t="shared" si="26"/>
        <v>46281</v>
      </c>
      <c r="F78" s="419" t="s">
        <v>849</v>
      </c>
      <c r="G78" s="417" t="s">
        <v>762</v>
      </c>
      <c r="H78" s="143">
        <f t="shared" si="30"/>
        <v>46290</v>
      </c>
      <c r="I78" s="278">
        <f t="shared" si="27"/>
        <v>46295</v>
      </c>
      <c r="J78" s="279">
        <f t="shared" si="28"/>
        <v>46297</v>
      </c>
      <c r="K78" s="206"/>
      <c r="L78" s="206"/>
      <c r="M78" s="165"/>
    </row>
    <row r="79" spans="1:13" ht="15" customHeight="1">
      <c r="A79" s="365"/>
      <c r="B79" s="272" t="s">
        <v>293</v>
      </c>
      <c r="C79" s="185" t="s">
        <v>830</v>
      </c>
      <c r="D79" s="141">
        <f t="shared" si="29"/>
        <v>46286</v>
      </c>
      <c r="E79" s="142">
        <f t="shared" si="26"/>
        <v>46288</v>
      </c>
      <c r="F79" s="419" t="s">
        <v>793</v>
      </c>
      <c r="G79" s="417" t="s">
        <v>785</v>
      </c>
      <c r="H79" s="143">
        <f t="shared" si="30"/>
        <v>46297</v>
      </c>
      <c r="I79" s="278">
        <f t="shared" si="27"/>
        <v>46302</v>
      </c>
      <c r="J79" s="279">
        <f t="shared" si="28"/>
        <v>46304</v>
      </c>
      <c r="K79" s="206"/>
      <c r="L79" s="206"/>
      <c r="M79" s="165"/>
    </row>
    <row r="80" spans="1:13" ht="15" customHeight="1" thickBot="1">
      <c r="A80" s="366"/>
      <c r="B80" s="271" t="s">
        <v>378</v>
      </c>
      <c r="C80" s="147" t="s">
        <v>763</v>
      </c>
      <c r="D80" s="146">
        <f t="shared" si="29"/>
        <v>46293</v>
      </c>
      <c r="E80" s="147">
        <f>D80+2</f>
        <v>46295</v>
      </c>
      <c r="F80" s="420" t="s">
        <v>607</v>
      </c>
      <c r="G80" s="418"/>
      <c r="H80" s="148">
        <f t="shared" si="30"/>
        <v>46304</v>
      </c>
      <c r="I80" s="280">
        <f t="shared" si="27"/>
        <v>46309</v>
      </c>
      <c r="J80" s="281">
        <f t="shared" si="28"/>
        <v>46311</v>
      </c>
      <c r="K80" s="206"/>
      <c r="L80" s="206"/>
      <c r="M80" s="165"/>
    </row>
    <row r="81" spans="1:13" s="209" customFormat="1" ht="15" customHeight="1" thickBot="1">
      <c r="K81" s="206"/>
      <c r="L81" s="206"/>
    </row>
    <row r="82" spans="1:13" s="126" customFormat="1" ht="15" customHeight="1">
      <c r="A82" s="129" t="s">
        <v>274</v>
      </c>
      <c r="B82" s="130" t="s">
        <v>275</v>
      </c>
      <c r="C82" s="131" t="s">
        <v>276</v>
      </c>
      <c r="D82" s="132" t="s">
        <v>277</v>
      </c>
      <c r="E82" s="152" t="s">
        <v>308</v>
      </c>
      <c r="F82" s="402"/>
      <c r="G82" s="403"/>
      <c r="H82" s="186" t="s">
        <v>308</v>
      </c>
      <c r="I82" s="150" t="s">
        <v>396</v>
      </c>
      <c r="J82" s="212" t="s">
        <v>397</v>
      </c>
      <c r="K82" s="206"/>
      <c r="L82" s="206"/>
    </row>
    <row r="83" spans="1:13" s="14" customFormat="1" ht="15" customHeight="1">
      <c r="A83" s="368" t="s">
        <v>282</v>
      </c>
      <c r="B83" s="370"/>
      <c r="C83" s="371"/>
      <c r="D83" s="135" t="s">
        <v>283</v>
      </c>
      <c r="E83" s="138" t="s">
        <v>300</v>
      </c>
      <c r="F83" s="404" t="s">
        <v>360</v>
      </c>
      <c r="G83" s="405"/>
      <c r="H83" s="213" t="s">
        <v>361</v>
      </c>
      <c r="I83" s="137" t="s">
        <v>398</v>
      </c>
      <c r="J83" s="214" t="s">
        <v>399</v>
      </c>
      <c r="K83" s="206"/>
      <c r="L83" s="206"/>
    </row>
    <row r="84" spans="1:13" ht="25.5" customHeight="1">
      <c r="A84" s="369"/>
      <c r="B84" s="372"/>
      <c r="C84" s="373"/>
      <c r="D84" s="139" t="s">
        <v>63</v>
      </c>
      <c r="E84" s="154" t="s">
        <v>314</v>
      </c>
      <c r="F84" s="404"/>
      <c r="G84" s="405"/>
      <c r="H84" s="188" t="s">
        <v>288</v>
      </c>
      <c r="I84" s="191" t="s">
        <v>400</v>
      </c>
      <c r="J84" s="190" t="s">
        <v>401</v>
      </c>
      <c r="K84" s="206"/>
      <c r="L84" s="206"/>
    </row>
    <row r="85" spans="1:13" ht="15" customHeight="1">
      <c r="A85" s="364" t="s">
        <v>61</v>
      </c>
      <c r="B85" s="141" t="s">
        <v>730</v>
      </c>
      <c r="C85" s="185" t="s">
        <v>763</v>
      </c>
      <c r="D85" s="141">
        <v>46238</v>
      </c>
      <c r="E85" s="142">
        <f t="shared" ref="E85:E93" si="31">D85+3</f>
        <v>46241</v>
      </c>
      <c r="F85" s="419" t="s">
        <v>849</v>
      </c>
      <c r="G85" s="417" t="s">
        <v>757</v>
      </c>
      <c r="H85" s="143">
        <v>46248</v>
      </c>
      <c r="I85" s="278">
        <f t="shared" ref="I85:I93" si="32">H85+5</f>
        <v>46253</v>
      </c>
      <c r="J85" s="279">
        <f t="shared" ref="J85:J93" si="33">H85+7</f>
        <v>46255</v>
      </c>
      <c r="K85" s="206"/>
      <c r="L85" s="206"/>
      <c r="M85" s="165"/>
    </row>
    <row r="86" spans="1:13" ht="15" customHeight="1">
      <c r="A86" s="365"/>
      <c r="B86" s="141" t="s">
        <v>317</v>
      </c>
      <c r="C86" s="185" t="s">
        <v>827</v>
      </c>
      <c r="D86" s="143">
        <f t="shared" ref="D86:D93" si="34">D85+7</f>
        <v>46245</v>
      </c>
      <c r="E86" s="142">
        <f t="shared" si="31"/>
        <v>46248</v>
      </c>
      <c r="F86" s="419" t="s">
        <v>793</v>
      </c>
      <c r="G86" s="417" t="s">
        <v>792</v>
      </c>
      <c r="H86" s="143">
        <f t="shared" ref="H86:H93" si="35">H85+7</f>
        <v>46255</v>
      </c>
      <c r="I86" s="278">
        <f t="shared" si="32"/>
        <v>46260</v>
      </c>
      <c r="J86" s="279">
        <f t="shared" si="33"/>
        <v>46262</v>
      </c>
      <c r="K86" s="206"/>
      <c r="L86" s="206"/>
      <c r="M86" s="165"/>
    </row>
    <row r="87" spans="1:13" ht="15" customHeight="1">
      <c r="A87" s="365"/>
      <c r="B87" s="141" t="s">
        <v>730</v>
      </c>
      <c r="C87" s="185" t="s">
        <v>782</v>
      </c>
      <c r="D87" s="143">
        <f t="shared" si="34"/>
        <v>46252</v>
      </c>
      <c r="E87" s="142">
        <f t="shared" si="31"/>
        <v>46255</v>
      </c>
      <c r="F87" s="419" t="s">
        <v>808</v>
      </c>
      <c r="G87" s="417" t="s">
        <v>792</v>
      </c>
      <c r="H87" s="421" t="s">
        <v>850</v>
      </c>
      <c r="I87" s="278"/>
      <c r="J87" s="279"/>
      <c r="K87" s="206"/>
      <c r="L87" s="206"/>
      <c r="M87" s="165"/>
    </row>
    <row r="88" spans="1:13" ht="15" customHeight="1">
      <c r="A88" s="365"/>
      <c r="B88" s="141" t="s">
        <v>317</v>
      </c>
      <c r="C88" s="185" t="s">
        <v>828</v>
      </c>
      <c r="D88" s="143">
        <f t="shared" si="34"/>
        <v>46259</v>
      </c>
      <c r="E88" s="142">
        <f t="shared" si="31"/>
        <v>46262</v>
      </c>
      <c r="F88" s="419" t="s">
        <v>849</v>
      </c>
      <c r="G88" s="417" t="s">
        <v>752</v>
      </c>
      <c r="H88" s="143">
        <v>46269</v>
      </c>
      <c r="I88" s="278">
        <f t="shared" ref="I88:I93" si="36">H88+5</f>
        <v>46274</v>
      </c>
      <c r="J88" s="279">
        <f t="shared" ref="J88:J93" si="37">H88+7</f>
        <v>46276</v>
      </c>
      <c r="K88" s="206"/>
      <c r="L88" s="206"/>
      <c r="M88" s="165"/>
    </row>
    <row r="89" spans="1:13" ht="15" customHeight="1">
      <c r="A89" s="365"/>
      <c r="B89" s="141" t="s">
        <v>730</v>
      </c>
      <c r="C89" s="185" t="s">
        <v>783</v>
      </c>
      <c r="D89" s="143">
        <f t="shared" si="34"/>
        <v>46266</v>
      </c>
      <c r="E89" s="142">
        <f t="shared" si="31"/>
        <v>46269</v>
      </c>
      <c r="F89" s="419" t="s">
        <v>793</v>
      </c>
      <c r="G89" s="417" t="s">
        <v>744</v>
      </c>
      <c r="H89" s="143">
        <f t="shared" si="35"/>
        <v>46276</v>
      </c>
      <c r="I89" s="278">
        <f t="shared" si="36"/>
        <v>46281</v>
      </c>
      <c r="J89" s="279">
        <f t="shared" si="37"/>
        <v>46283</v>
      </c>
      <c r="K89" s="206"/>
      <c r="L89" s="206"/>
      <c r="M89" s="165"/>
    </row>
    <row r="90" spans="1:13" ht="15" customHeight="1">
      <c r="A90" s="365"/>
      <c r="B90" s="141" t="s">
        <v>317</v>
      </c>
      <c r="C90" s="185" t="s">
        <v>831</v>
      </c>
      <c r="D90" s="143">
        <f t="shared" si="34"/>
        <v>46273</v>
      </c>
      <c r="E90" s="142">
        <f t="shared" si="31"/>
        <v>46276</v>
      </c>
      <c r="F90" s="419" t="s">
        <v>607</v>
      </c>
      <c r="G90" s="417"/>
      <c r="H90" s="143">
        <f t="shared" si="35"/>
        <v>46283</v>
      </c>
      <c r="I90" s="278">
        <f t="shared" si="36"/>
        <v>46288</v>
      </c>
      <c r="J90" s="279">
        <f t="shared" si="37"/>
        <v>46290</v>
      </c>
      <c r="K90" s="206"/>
      <c r="L90" s="206"/>
      <c r="M90" s="165"/>
    </row>
    <row r="91" spans="1:13" ht="15" customHeight="1">
      <c r="A91" s="365"/>
      <c r="B91" s="141" t="s">
        <v>730</v>
      </c>
      <c r="C91" s="185" t="s">
        <v>833</v>
      </c>
      <c r="D91" s="143">
        <f t="shared" si="34"/>
        <v>46280</v>
      </c>
      <c r="E91" s="142">
        <f t="shared" si="31"/>
        <v>46283</v>
      </c>
      <c r="F91" s="419" t="s">
        <v>849</v>
      </c>
      <c r="G91" s="417" t="s">
        <v>762</v>
      </c>
      <c r="H91" s="143">
        <f t="shared" si="35"/>
        <v>46290</v>
      </c>
      <c r="I91" s="278">
        <f t="shared" si="36"/>
        <v>46295</v>
      </c>
      <c r="J91" s="279">
        <f t="shared" si="37"/>
        <v>46297</v>
      </c>
      <c r="K91" s="206"/>
      <c r="L91" s="206"/>
      <c r="M91" s="165"/>
    </row>
    <row r="92" spans="1:13" ht="15" customHeight="1">
      <c r="A92" s="365"/>
      <c r="B92" s="141" t="s">
        <v>317</v>
      </c>
      <c r="C92" s="185" t="s">
        <v>832</v>
      </c>
      <c r="D92" s="143">
        <f t="shared" si="34"/>
        <v>46287</v>
      </c>
      <c r="E92" s="142">
        <f t="shared" si="31"/>
        <v>46290</v>
      </c>
      <c r="F92" s="419" t="s">
        <v>793</v>
      </c>
      <c r="G92" s="417" t="s">
        <v>785</v>
      </c>
      <c r="H92" s="143">
        <f t="shared" si="35"/>
        <v>46297</v>
      </c>
      <c r="I92" s="278">
        <f t="shared" si="36"/>
        <v>46302</v>
      </c>
      <c r="J92" s="279">
        <f t="shared" si="37"/>
        <v>46304</v>
      </c>
      <c r="K92" s="206"/>
      <c r="L92" s="206"/>
      <c r="M92" s="165"/>
    </row>
    <row r="93" spans="1:13" ht="15" customHeight="1" thickBot="1">
      <c r="A93" s="366"/>
      <c r="B93" s="146" t="s">
        <v>730</v>
      </c>
      <c r="C93" s="147" t="s">
        <v>834</v>
      </c>
      <c r="D93" s="148">
        <f t="shared" si="34"/>
        <v>46294</v>
      </c>
      <c r="E93" s="147">
        <f t="shared" si="31"/>
        <v>46297</v>
      </c>
      <c r="F93" s="420" t="s">
        <v>607</v>
      </c>
      <c r="G93" s="418"/>
      <c r="H93" s="148">
        <f t="shared" si="35"/>
        <v>46304</v>
      </c>
      <c r="I93" s="280">
        <f t="shared" si="36"/>
        <v>46309</v>
      </c>
      <c r="J93" s="281">
        <f t="shared" si="37"/>
        <v>46311</v>
      </c>
      <c r="K93" s="206"/>
      <c r="L93" s="206"/>
      <c r="M93" s="165"/>
    </row>
    <row r="94" spans="1:13" s="209" customFormat="1" ht="15" customHeight="1">
      <c r="K94" s="206"/>
      <c r="L94" s="206"/>
    </row>
    <row r="95" spans="1:13" ht="15" customHeight="1">
      <c r="A95" s="209"/>
      <c r="B95" s="209"/>
      <c r="C95" s="204"/>
      <c r="D95" s="204"/>
      <c r="E95" s="205"/>
      <c r="F95" s="209"/>
      <c r="G95" s="209"/>
      <c r="H95" s="209"/>
      <c r="K95" s="206"/>
      <c r="L95" s="206"/>
      <c r="M95" s="165"/>
    </row>
    <row r="96" spans="1:13" s="126" customFormat="1" ht="15" customHeight="1" thickBot="1">
      <c r="A96" s="199" t="s">
        <v>356</v>
      </c>
      <c r="B96" s="200" t="s">
        <v>404</v>
      </c>
      <c r="C96" s="215"/>
    </row>
    <row r="97" spans="1:20" s="126" customFormat="1" ht="15" customHeight="1">
      <c r="A97" s="183" t="s">
        <v>274</v>
      </c>
      <c r="B97" s="130" t="s">
        <v>275</v>
      </c>
      <c r="C97" s="131" t="s">
        <v>276</v>
      </c>
      <c r="D97" s="132" t="s">
        <v>277</v>
      </c>
      <c r="E97" s="133" t="s">
        <v>279</v>
      </c>
      <c r="F97" s="133" t="s">
        <v>278</v>
      </c>
      <c r="G97" s="216"/>
      <c r="H97" s="382" t="s">
        <v>405</v>
      </c>
      <c r="I97" s="383"/>
      <c r="J97" s="383"/>
      <c r="K97" s="383"/>
      <c r="L97" s="383"/>
      <c r="M97" s="383"/>
      <c r="N97" s="383"/>
      <c r="O97" s="383"/>
      <c r="P97" s="383"/>
      <c r="Q97" s="383"/>
      <c r="R97" s="383"/>
      <c r="S97" s="383"/>
      <c r="T97" s="384"/>
    </row>
    <row r="98" spans="1:20" s="126" customFormat="1" ht="15" customHeight="1">
      <c r="A98" s="380" t="s">
        <v>282</v>
      </c>
      <c r="B98" s="370"/>
      <c r="C98" s="371"/>
      <c r="D98" s="135" t="s">
        <v>283</v>
      </c>
      <c r="E98" s="136" t="s">
        <v>284</v>
      </c>
      <c r="F98" s="136" t="s">
        <v>284</v>
      </c>
      <c r="G98" s="391" t="s">
        <v>406</v>
      </c>
      <c r="H98" s="385" t="s">
        <v>407</v>
      </c>
      <c r="I98" s="386"/>
      <c r="J98" s="386"/>
      <c r="K98" s="386"/>
      <c r="L98" s="386"/>
      <c r="M98" s="386"/>
      <c r="N98" s="386"/>
      <c r="O98" s="386"/>
      <c r="P98" s="386"/>
      <c r="Q98" s="386"/>
      <c r="R98" s="386"/>
      <c r="S98" s="386"/>
      <c r="T98" s="387"/>
    </row>
    <row r="99" spans="1:20" s="126" customFormat="1" ht="15" customHeight="1" thickBot="1">
      <c r="A99" s="380"/>
      <c r="B99" s="372"/>
      <c r="C99" s="373"/>
      <c r="D99" s="139" t="s">
        <v>287</v>
      </c>
      <c r="E99" s="140" t="s">
        <v>289</v>
      </c>
      <c r="F99" s="140" t="s">
        <v>288</v>
      </c>
      <c r="G99" s="392"/>
      <c r="H99" s="388"/>
      <c r="I99" s="389"/>
      <c r="J99" s="389"/>
      <c r="K99" s="389"/>
      <c r="L99" s="389"/>
      <c r="M99" s="389"/>
      <c r="N99" s="389"/>
      <c r="O99" s="389"/>
      <c r="P99" s="389"/>
      <c r="Q99" s="389"/>
      <c r="R99" s="389"/>
      <c r="S99" s="389"/>
      <c r="T99" s="390"/>
    </row>
    <row r="100" spans="1:20" s="126" customFormat="1" ht="23.25" customHeight="1">
      <c r="A100" s="364" t="s">
        <v>50</v>
      </c>
      <c r="B100" s="272" t="s">
        <v>292</v>
      </c>
      <c r="C100" s="185" t="s">
        <v>778</v>
      </c>
      <c r="D100" s="141">
        <v>46237</v>
      </c>
      <c r="E100" s="143">
        <f t="shared" ref="E100" si="38">D100+2</f>
        <v>46239</v>
      </c>
      <c r="F100" s="143">
        <f t="shared" ref="F100:F106" si="39">D100+2</f>
        <v>46239</v>
      </c>
      <c r="G100" s="217"/>
      <c r="H100" s="265" t="s">
        <v>408</v>
      </c>
      <c r="I100" s="266" t="s">
        <v>409</v>
      </c>
      <c r="J100" s="266" t="s">
        <v>410</v>
      </c>
      <c r="K100" s="266" t="s">
        <v>411</v>
      </c>
      <c r="L100" s="266" t="s">
        <v>412</v>
      </c>
      <c r="M100" s="267" t="s">
        <v>413</v>
      </c>
      <c r="N100" s="265" t="s">
        <v>414</v>
      </c>
      <c r="O100" s="266" t="s">
        <v>415</v>
      </c>
      <c r="P100" s="266" t="s">
        <v>416</v>
      </c>
      <c r="Q100" s="266" t="s">
        <v>417</v>
      </c>
      <c r="R100" s="266" t="s">
        <v>418</v>
      </c>
      <c r="S100" s="266" t="s">
        <v>419</v>
      </c>
      <c r="T100" s="267" t="s">
        <v>420</v>
      </c>
    </row>
    <row r="101" spans="1:20" s="126" customFormat="1" ht="23.25" customHeight="1">
      <c r="A101" s="365"/>
      <c r="B101" s="272" t="s">
        <v>293</v>
      </c>
      <c r="C101" s="185" t="s">
        <v>779</v>
      </c>
      <c r="D101" s="141">
        <f t="shared" ref="D101:D108" si="40">D100+7</f>
        <v>46244</v>
      </c>
      <c r="E101" s="143">
        <f t="shared" ref="E101" si="41">D101+2</f>
        <v>46246</v>
      </c>
      <c r="F101" s="143">
        <f t="shared" si="39"/>
        <v>46246</v>
      </c>
      <c r="G101" s="221"/>
      <c r="H101" s="218" t="s">
        <v>421</v>
      </c>
      <c r="I101" s="219" t="s">
        <v>422</v>
      </c>
      <c r="J101" s="219" t="s">
        <v>423</v>
      </c>
      <c r="K101" s="219" t="s">
        <v>424</v>
      </c>
      <c r="L101" s="219" t="s">
        <v>425</v>
      </c>
      <c r="M101" s="220" t="s">
        <v>426</v>
      </c>
      <c r="N101" s="218" t="s">
        <v>427</v>
      </c>
      <c r="O101" s="219" t="s">
        <v>428</v>
      </c>
      <c r="P101" s="219" t="s">
        <v>429</v>
      </c>
      <c r="Q101" s="219" t="s">
        <v>430</v>
      </c>
      <c r="R101" s="219" t="s">
        <v>431</v>
      </c>
      <c r="S101" s="219" t="s">
        <v>432</v>
      </c>
      <c r="T101" s="220" t="s">
        <v>433</v>
      </c>
    </row>
    <row r="102" spans="1:20" s="126" customFormat="1" ht="23.25" customHeight="1">
      <c r="A102" s="365"/>
      <c r="B102" s="272" t="s">
        <v>378</v>
      </c>
      <c r="C102" s="185" t="s">
        <v>752</v>
      </c>
      <c r="D102" s="141">
        <f t="shared" si="40"/>
        <v>46251</v>
      </c>
      <c r="E102" s="143">
        <f t="shared" ref="E102:E106" si="42">D102+2</f>
        <v>46253</v>
      </c>
      <c r="F102" s="143">
        <f t="shared" si="39"/>
        <v>46253</v>
      </c>
      <c r="G102" s="221"/>
      <c r="H102" s="218" t="s">
        <v>434</v>
      </c>
      <c r="I102" s="219" t="s">
        <v>435</v>
      </c>
      <c r="J102" s="219" t="s">
        <v>436</v>
      </c>
      <c r="K102" s="219" t="s">
        <v>437</v>
      </c>
      <c r="L102" s="219" t="s">
        <v>438</v>
      </c>
      <c r="M102" s="220" t="s">
        <v>439</v>
      </c>
      <c r="N102" s="218" t="s">
        <v>440</v>
      </c>
      <c r="O102" s="219" t="s">
        <v>441</v>
      </c>
      <c r="P102" s="219" t="s">
        <v>442</v>
      </c>
      <c r="Q102" s="219" t="s">
        <v>443</v>
      </c>
      <c r="R102" s="219" t="s">
        <v>444</v>
      </c>
      <c r="S102" s="219" t="s">
        <v>445</v>
      </c>
      <c r="T102" s="220" t="s">
        <v>446</v>
      </c>
    </row>
    <row r="103" spans="1:20" s="126" customFormat="1" ht="23.25" customHeight="1">
      <c r="A103" s="365"/>
      <c r="B103" s="272" t="s">
        <v>292</v>
      </c>
      <c r="C103" s="185" t="s">
        <v>780</v>
      </c>
      <c r="D103" s="141">
        <f t="shared" si="40"/>
        <v>46258</v>
      </c>
      <c r="E103" s="143">
        <f t="shared" si="42"/>
        <v>46260</v>
      </c>
      <c r="F103" s="143">
        <f t="shared" si="39"/>
        <v>46260</v>
      </c>
      <c r="G103" s="221"/>
      <c r="H103" s="218" t="s">
        <v>447</v>
      </c>
      <c r="I103" s="219" t="s">
        <v>448</v>
      </c>
      <c r="J103" s="219" t="s">
        <v>449</v>
      </c>
      <c r="K103" s="219" t="s">
        <v>450</v>
      </c>
      <c r="L103" s="219" t="s">
        <v>451</v>
      </c>
      <c r="M103" s="220" t="s">
        <v>452</v>
      </c>
      <c r="N103" s="218" t="s">
        <v>453</v>
      </c>
      <c r="O103" s="219" t="s">
        <v>454</v>
      </c>
      <c r="P103" s="219" t="s">
        <v>455</v>
      </c>
      <c r="Q103" s="219" t="s">
        <v>456</v>
      </c>
      <c r="R103" s="219" t="s">
        <v>457</v>
      </c>
      <c r="S103" s="219" t="s">
        <v>458</v>
      </c>
      <c r="T103" s="220"/>
    </row>
    <row r="104" spans="1:20" s="126" customFormat="1" ht="23.25" customHeight="1">
      <c r="A104" s="365"/>
      <c r="B104" s="272" t="s">
        <v>293</v>
      </c>
      <c r="C104" s="185" t="s">
        <v>781</v>
      </c>
      <c r="D104" s="141">
        <f t="shared" si="40"/>
        <v>46265</v>
      </c>
      <c r="E104" s="143">
        <f t="shared" si="42"/>
        <v>46267</v>
      </c>
      <c r="F104" s="143">
        <f t="shared" si="39"/>
        <v>46267</v>
      </c>
      <c r="G104" s="221" t="s">
        <v>459</v>
      </c>
      <c r="H104" s="218" t="s">
        <v>460</v>
      </c>
      <c r="I104" s="219" t="s">
        <v>461</v>
      </c>
      <c r="J104" s="219" t="s">
        <v>449</v>
      </c>
      <c r="K104" s="219" t="s">
        <v>462</v>
      </c>
      <c r="L104" s="219" t="s">
        <v>463</v>
      </c>
      <c r="M104" s="220" t="s">
        <v>464</v>
      </c>
      <c r="N104" s="218" t="s">
        <v>465</v>
      </c>
      <c r="O104" s="219" t="s">
        <v>466</v>
      </c>
      <c r="P104" s="219" t="s">
        <v>467</v>
      </c>
      <c r="Q104" s="219" t="s">
        <v>468</v>
      </c>
      <c r="R104" s="219" t="s">
        <v>469</v>
      </c>
      <c r="S104" s="219" t="s">
        <v>470</v>
      </c>
      <c r="T104" s="220"/>
    </row>
    <row r="105" spans="1:20" s="126" customFormat="1" ht="23.25" customHeight="1">
      <c r="A105" s="365"/>
      <c r="B105" s="272" t="s">
        <v>378</v>
      </c>
      <c r="C105" s="185" t="s">
        <v>762</v>
      </c>
      <c r="D105" s="141">
        <f t="shared" si="40"/>
        <v>46272</v>
      </c>
      <c r="E105" s="143">
        <f t="shared" si="42"/>
        <v>46274</v>
      </c>
      <c r="F105" s="143">
        <f t="shared" si="39"/>
        <v>46274</v>
      </c>
      <c r="G105" s="221"/>
      <c r="H105" s="218" t="s">
        <v>471</v>
      </c>
      <c r="I105" s="219" t="s">
        <v>472</v>
      </c>
      <c r="J105" s="219" t="s">
        <v>473</v>
      </c>
      <c r="K105" s="219" t="s">
        <v>474</v>
      </c>
      <c r="L105" s="219" t="s">
        <v>475</v>
      </c>
      <c r="M105" s="220" t="s">
        <v>476</v>
      </c>
      <c r="N105" s="218" t="s">
        <v>477</v>
      </c>
      <c r="O105" s="219" t="s">
        <v>478</v>
      </c>
      <c r="P105" s="219" t="s">
        <v>479</v>
      </c>
      <c r="Q105" s="219" t="s">
        <v>464</v>
      </c>
      <c r="R105" s="219" t="s">
        <v>480</v>
      </c>
      <c r="S105" s="219" t="s">
        <v>481</v>
      </c>
      <c r="T105" s="220"/>
    </row>
    <row r="106" spans="1:20" s="126" customFormat="1" ht="23.25" customHeight="1">
      <c r="A106" s="365"/>
      <c r="B106" s="272" t="s">
        <v>292</v>
      </c>
      <c r="C106" s="185" t="s">
        <v>829</v>
      </c>
      <c r="D106" s="141">
        <f t="shared" si="40"/>
        <v>46279</v>
      </c>
      <c r="E106" s="143">
        <f t="shared" si="42"/>
        <v>46281</v>
      </c>
      <c r="F106" s="143">
        <f t="shared" si="39"/>
        <v>46281</v>
      </c>
      <c r="G106" s="221"/>
      <c r="H106" s="218" t="s">
        <v>482</v>
      </c>
      <c r="I106" s="219" t="s">
        <v>483</v>
      </c>
      <c r="J106" s="219" t="s">
        <v>484</v>
      </c>
      <c r="K106" s="219" t="s">
        <v>485</v>
      </c>
      <c r="L106" s="219" t="s">
        <v>486</v>
      </c>
      <c r="M106" s="220"/>
      <c r="N106" s="218" t="s">
        <v>487</v>
      </c>
      <c r="O106" s="219" t="s">
        <v>488</v>
      </c>
      <c r="P106" s="219" t="s">
        <v>489</v>
      </c>
      <c r="Q106" s="219" t="s">
        <v>490</v>
      </c>
      <c r="R106" s="219" t="s">
        <v>491</v>
      </c>
      <c r="S106" s="219" t="s">
        <v>492</v>
      </c>
      <c r="T106" s="220"/>
    </row>
    <row r="107" spans="1:20" s="126" customFormat="1" ht="23.25" customHeight="1">
      <c r="A107" s="365"/>
      <c r="B107" s="272" t="s">
        <v>293</v>
      </c>
      <c r="C107" s="185" t="s">
        <v>830</v>
      </c>
      <c r="D107" s="141">
        <f t="shared" si="40"/>
        <v>46286</v>
      </c>
      <c r="E107" s="143">
        <f t="shared" ref="E107" si="43">D107+2</f>
        <v>46288</v>
      </c>
      <c r="F107" s="143">
        <f t="shared" ref="F107" si="44">D107+2</f>
        <v>46288</v>
      </c>
      <c r="G107" s="217"/>
      <c r="H107" s="218" t="s">
        <v>493</v>
      </c>
      <c r="I107" s="219" t="s">
        <v>494</v>
      </c>
      <c r="J107" s="219" t="s">
        <v>495</v>
      </c>
      <c r="K107" s="219" t="s">
        <v>496</v>
      </c>
      <c r="L107" s="219" t="s">
        <v>497</v>
      </c>
      <c r="M107" s="220"/>
      <c r="N107" s="218" t="s">
        <v>498</v>
      </c>
      <c r="O107" s="219" t="s">
        <v>499</v>
      </c>
      <c r="P107" s="219" t="s">
        <v>500</v>
      </c>
      <c r="Q107" s="219" t="s">
        <v>501</v>
      </c>
      <c r="R107" s="219" t="s">
        <v>502</v>
      </c>
      <c r="S107" s="219" t="s">
        <v>503</v>
      </c>
      <c r="T107" s="220"/>
    </row>
    <row r="108" spans="1:20" s="126" customFormat="1" ht="23.25" customHeight="1" thickBot="1">
      <c r="A108" s="366"/>
      <c r="B108" s="271" t="s">
        <v>378</v>
      </c>
      <c r="C108" s="147" t="s">
        <v>763</v>
      </c>
      <c r="D108" s="146">
        <f t="shared" si="40"/>
        <v>46293</v>
      </c>
      <c r="E108" s="148">
        <f>D108+2</f>
        <v>46295</v>
      </c>
      <c r="F108" s="146">
        <f>D108+2</f>
        <v>46295</v>
      </c>
      <c r="G108" s="273"/>
      <c r="H108" s="223" t="s">
        <v>504</v>
      </c>
      <c r="I108" s="224" t="s">
        <v>505</v>
      </c>
      <c r="J108" s="224" t="s">
        <v>495</v>
      </c>
      <c r="K108" s="224" t="s">
        <v>506</v>
      </c>
      <c r="L108" s="224" t="s">
        <v>507</v>
      </c>
      <c r="M108" s="268"/>
      <c r="N108" s="223" t="s">
        <v>508</v>
      </c>
      <c r="O108" s="224" t="s">
        <v>509</v>
      </c>
      <c r="P108" s="224" t="s">
        <v>510</v>
      </c>
      <c r="Q108" s="224" t="s">
        <v>511</v>
      </c>
      <c r="R108" s="224" t="s">
        <v>512</v>
      </c>
      <c r="S108" s="224" t="s">
        <v>513</v>
      </c>
      <c r="T108" s="268"/>
    </row>
    <row r="109" spans="1:20" s="126" customFormat="1" ht="15" customHeight="1" thickBot="1">
      <c r="B109" s="225"/>
      <c r="C109" s="225"/>
      <c r="D109" s="225"/>
      <c r="G109" s="167"/>
    </row>
    <row r="110" spans="1:20" s="126" customFormat="1" ht="15" customHeight="1">
      <c r="A110" s="129" t="s">
        <v>274</v>
      </c>
      <c r="B110" s="130" t="s">
        <v>275</v>
      </c>
      <c r="C110" s="131" t="s">
        <v>276</v>
      </c>
      <c r="D110" s="132" t="s">
        <v>277</v>
      </c>
      <c r="E110" s="152" t="s">
        <v>308</v>
      </c>
      <c r="F110" s="216"/>
      <c r="G110" s="382" t="s">
        <v>405</v>
      </c>
      <c r="H110" s="383"/>
      <c r="I110" s="383"/>
      <c r="J110" s="383"/>
      <c r="K110" s="383"/>
      <c r="L110" s="383"/>
      <c r="M110" s="383"/>
      <c r="N110" s="383"/>
      <c r="O110" s="383"/>
      <c r="P110" s="383"/>
      <c r="Q110" s="383"/>
      <c r="R110" s="383"/>
      <c r="S110" s="384"/>
    </row>
    <row r="111" spans="1:20" s="126" customFormat="1" ht="15" customHeight="1">
      <c r="A111" s="368" t="s">
        <v>282</v>
      </c>
      <c r="B111" s="370"/>
      <c r="C111" s="371"/>
      <c r="D111" s="135" t="s">
        <v>283</v>
      </c>
      <c r="E111" s="138" t="s">
        <v>300</v>
      </c>
      <c r="F111" s="391" t="s">
        <v>406</v>
      </c>
      <c r="G111" s="385" t="s">
        <v>407</v>
      </c>
      <c r="H111" s="386"/>
      <c r="I111" s="386"/>
      <c r="J111" s="386"/>
      <c r="K111" s="386"/>
      <c r="L111" s="386"/>
      <c r="M111" s="386"/>
      <c r="N111" s="386"/>
      <c r="O111" s="386"/>
      <c r="P111" s="386"/>
      <c r="Q111" s="386"/>
      <c r="R111" s="386"/>
      <c r="S111" s="387"/>
    </row>
    <row r="112" spans="1:20" s="126" customFormat="1" ht="15" customHeight="1" thickBot="1">
      <c r="A112" s="369"/>
      <c r="B112" s="372"/>
      <c r="C112" s="373"/>
      <c r="D112" s="139" t="s">
        <v>63</v>
      </c>
      <c r="E112" s="154" t="s">
        <v>314</v>
      </c>
      <c r="F112" s="392"/>
      <c r="G112" s="388"/>
      <c r="H112" s="389"/>
      <c r="I112" s="389"/>
      <c r="J112" s="389"/>
      <c r="K112" s="389"/>
      <c r="L112" s="389"/>
      <c r="M112" s="389"/>
      <c r="N112" s="389"/>
      <c r="O112" s="389"/>
      <c r="P112" s="389"/>
      <c r="Q112" s="389"/>
      <c r="R112" s="389"/>
      <c r="S112" s="390"/>
    </row>
    <row r="113" spans="1:206" s="126" customFormat="1" ht="23.25" customHeight="1">
      <c r="A113" s="364" t="s">
        <v>61</v>
      </c>
      <c r="B113" s="141" t="s">
        <v>730</v>
      </c>
      <c r="C113" s="185" t="s">
        <v>763</v>
      </c>
      <c r="D113" s="141">
        <v>46238</v>
      </c>
      <c r="E113" s="142">
        <f t="shared" ref="E113:E121" si="45">D113+3</f>
        <v>46241</v>
      </c>
      <c r="F113" s="217"/>
      <c r="G113" s="393" t="s">
        <v>514</v>
      </c>
      <c r="H113" s="394"/>
      <c r="I113" s="394"/>
      <c r="J113" s="394"/>
      <c r="K113" s="394"/>
      <c r="L113" s="394"/>
      <c r="M113" s="394"/>
      <c r="N113" s="394"/>
      <c r="O113" s="394"/>
      <c r="P113" s="394"/>
      <c r="Q113" s="394"/>
      <c r="R113" s="394"/>
      <c r="S113" s="395"/>
    </row>
    <row r="114" spans="1:206" s="126" customFormat="1" ht="23.25" customHeight="1">
      <c r="A114" s="365"/>
      <c r="B114" s="141" t="s">
        <v>317</v>
      </c>
      <c r="C114" s="185" t="s">
        <v>827</v>
      </c>
      <c r="D114" s="143">
        <f t="shared" ref="D114:D121" si="46">D113+7</f>
        <v>46245</v>
      </c>
      <c r="E114" s="142">
        <f t="shared" si="45"/>
        <v>46248</v>
      </c>
      <c r="F114" s="217"/>
      <c r="G114" s="396"/>
      <c r="H114" s="397"/>
      <c r="I114" s="397"/>
      <c r="J114" s="397"/>
      <c r="K114" s="397"/>
      <c r="L114" s="397"/>
      <c r="M114" s="397"/>
      <c r="N114" s="397"/>
      <c r="O114" s="397"/>
      <c r="P114" s="397"/>
      <c r="Q114" s="397"/>
      <c r="R114" s="397"/>
      <c r="S114" s="398"/>
    </row>
    <row r="115" spans="1:206" s="126" customFormat="1" ht="23.25" customHeight="1">
      <c r="A115" s="365"/>
      <c r="B115" s="141" t="s">
        <v>730</v>
      </c>
      <c r="C115" s="185" t="s">
        <v>782</v>
      </c>
      <c r="D115" s="143">
        <f t="shared" si="46"/>
        <v>46252</v>
      </c>
      <c r="E115" s="142">
        <f t="shared" si="45"/>
        <v>46255</v>
      </c>
      <c r="F115" s="217"/>
      <c r="G115" s="396"/>
      <c r="H115" s="397"/>
      <c r="I115" s="397"/>
      <c r="J115" s="397"/>
      <c r="K115" s="397"/>
      <c r="L115" s="397"/>
      <c r="M115" s="397"/>
      <c r="N115" s="397"/>
      <c r="O115" s="397"/>
      <c r="P115" s="397"/>
      <c r="Q115" s="397"/>
      <c r="R115" s="397"/>
      <c r="S115" s="398"/>
    </row>
    <row r="116" spans="1:206" s="126" customFormat="1" ht="23.25" customHeight="1">
      <c r="A116" s="365"/>
      <c r="B116" s="141" t="s">
        <v>317</v>
      </c>
      <c r="C116" s="185" t="s">
        <v>828</v>
      </c>
      <c r="D116" s="143">
        <f t="shared" si="46"/>
        <v>46259</v>
      </c>
      <c r="E116" s="142">
        <f t="shared" si="45"/>
        <v>46262</v>
      </c>
      <c r="F116" s="221" t="s">
        <v>459</v>
      </c>
      <c r="G116" s="396"/>
      <c r="H116" s="397"/>
      <c r="I116" s="397"/>
      <c r="J116" s="397"/>
      <c r="K116" s="397"/>
      <c r="L116" s="397"/>
      <c r="M116" s="397"/>
      <c r="N116" s="397"/>
      <c r="O116" s="397"/>
      <c r="P116" s="397"/>
      <c r="Q116" s="397"/>
      <c r="R116" s="397"/>
      <c r="S116" s="398"/>
    </row>
    <row r="117" spans="1:206" s="126" customFormat="1" ht="23.25" customHeight="1">
      <c r="A117" s="365"/>
      <c r="B117" s="141" t="s">
        <v>730</v>
      </c>
      <c r="C117" s="185" t="s">
        <v>783</v>
      </c>
      <c r="D117" s="143">
        <f t="shared" si="46"/>
        <v>46266</v>
      </c>
      <c r="E117" s="142">
        <f t="shared" si="45"/>
        <v>46269</v>
      </c>
      <c r="F117" s="217"/>
      <c r="G117" s="396"/>
      <c r="H117" s="397"/>
      <c r="I117" s="397"/>
      <c r="J117" s="397"/>
      <c r="K117" s="397"/>
      <c r="L117" s="397"/>
      <c r="M117" s="397"/>
      <c r="N117" s="397"/>
      <c r="O117" s="397"/>
      <c r="P117" s="397"/>
      <c r="Q117" s="397"/>
      <c r="R117" s="397"/>
      <c r="S117" s="398"/>
    </row>
    <row r="118" spans="1:206" s="126" customFormat="1" ht="23.25" customHeight="1">
      <c r="A118" s="365"/>
      <c r="B118" s="141" t="s">
        <v>317</v>
      </c>
      <c r="C118" s="185" t="s">
        <v>831</v>
      </c>
      <c r="D118" s="143">
        <f t="shared" si="46"/>
        <v>46273</v>
      </c>
      <c r="E118" s="142">
        <f t="shared" si="45"/>
        <v>46276</v>
      </c>
      <c r="F118" s="217"/>
      <c r="G118" s="396"/>
      <c r="H118" s="397"/>
      <c r="I118" s="397"/>
      <c r="J118" s="397"/>
      <c r="K118" s="397"/>
      <c r="L118" s="397"/>
      <c r="M118" s="397"/>
      <c r="N118" s="397"/>
      <c r="O118" s="397"/>
      <c r="P118" s="397"/>
      <c r="Q118" s="397"/>
      <c r="R118" s="397"/>
      <c r="S118" s="398"/>
    </row>
    <row r="119" spans="1:206" s="126" customFormat="1" ht="23.25" customHeight="1">
      <c r="A119" s="365"/>
      <c r="B119" s="141" t="s">
        <v>730</v>
      </c>
      <c r="C119" s="185" t="s">
        <v>833</v>
      </c>
      <c r="D119" s="143">
        <f t="shared" si="46"/>
        <v>46280</v>
      </c>
      <c r="E119" s="142">
        <f t="shared" si="45"/>
        <v>46283</v>
      </c>
      <c r="F119" s="217"/>
      <c r="G119" s="396"/>
      <c r="H119" s="397"/>
      <c r="I119" s="397"/>
      <c r="J119" s="397"/>
      <c r="K119" s="397"/>
      <c r="L119" s="397"/>
      <c r="M119" s="397"/>
      <c r="N119" s="397"/>
      <c r="O119" s="397"/>
      <c r="P119" s="397"/>
      <c r="Q119" s="397"/>
      <c r="R119" s="397"/>
      <c r="S119" s="398"/>
    </row>
    <row r="120" spans="1:206" s="126" customFormat="1" ht="23.25" customHeight="1">
      <c r="A120" s="365"/>
      <c r="B120" s="141" t="s">
        <v>317</v>
      </c>
      <c r="C120" s="185" t="s">
        <v>832</v>
      </c>
      <c r="D120" s="143">
        <f t="shared" si="46"/>
        <v>46287</v>
      </c>
      <c r="E120" s="142">
        <f t="shared" si="45"/>
        <v>46290</v>
      </c>
      <c r="F120" s="217"/>
      <c r="G120" s="396"/>
      <c r="H120" s="397"/>
      <c r="I120" s="397"/>
      <c r="J120" s="397"/>
      <c r="K120" s="397"/>
      <c r="L120" s="397"/>
      <c r="M120" s="397"/>
      <c r="N120" s="397"/>
      <c r="O120" s="397"/>
      <c r="P120" s="397"/>
      <c r="Q120" s="397"/>
      <c r="R120" s="397"/>
      <c r="S120" s="398"/>
    </row>
    <row r="121" spans="1:206" s="126" customFormat="1" ht="23.25" customHeight="1" thickBot="1">
      <c r="A121" s="366"/>
      <c r="B121" s="146" t="s">
        <v>730</v>
      </c>
      <c r="C121" s="147" t="s">
        <v>834</v>
      </c>
      <c r="D121" s="148">
        <f t="shared" si="46"/>
        <v>46294</v>
      </c>
      <c r="E121" s="147">
        <f t="shared" si="45"/>
        <v>46297</v>
      </c>
      <c r="F121" s="222"/>
      <c r="G121" s="399"/>
      <c r="H121" s="400"/>
      <c r="I121" s="400"/>
      <c r="J121" s="400"/>
      <c r="K121" s="400"/>
      <c r="L121" s="400"/>
      <c r="M121" s="400"/>
      <c r="N121" s="400"/>
      <c r="O121" s="400"/>
      <c r="P121" s="400"/>
      <c r="Q121" s="400"/>
      <c r="R121" s="400"/>
      <c r="S121" s="401"/>
    </row>
    <row r="122" spans="1:206" s="126" customFormat="1" ht="15" customHeight="1">
      <c r="B122" s="225"/>
      <c r="C122" s="225"/>
      <c r="D122" s="225"/>
      <c r="G122" s="167"/>
    </row>
    <row r="123" spans="1:206" s="126" customFormat="1" ht="15" customHeight="1">
      <c r="F123" s="149"/>
      <c r="G123" s="149"/>
      <c r="H123" s="149"/>
      <c r="I123" s="149"/>
      <c r="J123" s="149"/>
      <c r="K123" s="149"/>
      <c r="AB123" s="127"/>
      <c r="AC123" s="127"/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  <c r="BI123" s="127"/>
      <c r="BJ123" s="127"/>
      <c r="BK123" s="127"/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127"/>
      <c r="BZ123" s="127"/>
      <c r="CA123" s="127"/>
      <c r="CB123" s="127"/>
      <c r="CC123" s="127"/>
      <c r="CD123" s="127"/>
      <c r="CE123" s="127"/>
      <c r="CF123" s="127"/>
      <c r="CG123" s="127"/>
      <c r="CH123" s="127"/>
      <c r="CI123" s="127"/>
      <c r="CJ123" s="127"/>
      <c r="CK123" s="127"/>
      <c r="CL123" s="127"/>
      <c r="CM123" s="127"/>
      <c r="CN123" s="127"/>
      <c r="CO123" s="127"/>
      <c r="CP123" s="127"/>
      <c r="CQ123" s="127"/>
      <c r="CR123" s="127"/>
      <c r="CS123" s="127"/>
      <c r="CT123" s="127"/>
      <c r="CU123" s="127"/>
      <c r="CV123" s="127"/>
      <c r="CW123" s="127"/>
      <c r="CX123" s="127"/>
      <c r="CY123" s="127"/>
      <c r="CZ123" s="127"/>
      <c r="DA123" s="127"/>
      <c r="DB123" s="127"/>
      <c r="DC123" s="127"/>
      <c r="DD123" s="127"/>
      <c r="DE123" s="127"/>
      <c r="DF123" s="127"/>
      <c r="DG123" s="127"/>
      <c r="DH123" s="127"/>
      <c r="DI123" s="127"/>
      <c r="DJ123" s="127"/>
      <c r="DK123" s="127"/>
      <c r="DL123" s="127"/>
      <c r="DM123" s="127"/>
      <c r="DN123" s="127"/>
      <c r="DO123" s="127"/>
      <c r="DP123" s="127"/>
      <c r="DQ123" s="127"/>
      <c r="DR123" s="127"/>
      <c r="DS123" s="127"/>
      <c r="DT123" s="127"/>
      <c r="DU123" s="127"/>
      <c r="DV123" s="127"/>
      <c r="DW123" s="127"/>
      <c r="DX123" s="127"/>
      <c r="DY123" s="127"/>
      <c r="DZ123" s="127"/>
      <c r="EA123" s="127"/>
      <c r="EB123" s="127"/>
      <c r="EC123" s="127"/>
      <c r="ED123" s="127"/>
      <c r="EE123" s="127"/>
      <c r="EF123" s="127"/>
      <c r="EG123" s="127"/>
      <c r="EH123" s="127"/>
      <c r="EI123" s="127"/>
      <c r="EJ123" s="127"/>
      <c r="EK123" s="127"/>
      <c r="EL123" s="127"/>
      <c r="EM123" s="127"/>
      <c r="EN123" s="127"/>
      <c r="EO123" s="127"/>
      <c r="EP123" s="127"/>
      <c r="EQ123" s="127"/>
      <c r="ER123" s="127"/>
      <c r="ES123" s="127"/>
      <c r="ET123" s="127"/>
      <c r="EU123" s="127"/>
      <c r="EV123" s="127"/>
      <c r="EW123" s="127"/>
      <c r="EX123" s="127"/>
      <c r="EY123" s="127"/>
      <c r="EZ123" s="127"/>
      <c r="FA123" s="127"/>
      <c r="FB123" s="127"/>
      <c r="FC123" s="127"/>
      <c r="FD123" s="127"/>
      <c r="FE123" s="127"/>
      <c r="FF123" s="127"/>
      <c r="FG123" s="127"/>
      <c r="FH123" s="127"/>
      <c r="FI123" s="127"/>
      <c r="FJ123" s="127"/>
      <c r="FK123" s="127"/>
      <c r="FL123" s="127"/>
      <c r="FM123" s="127"/>
      <c r="FN123" s="127"/>
      <c r="FO123" s="127"/>
      <c r="FP123" s="127"/>
      <c r="FQ123" s="127"/>
      <c r="FR123" s="127"/>
      <c r="FS123" s="127"/>
      <c r="FT123" s="127"/>
      <c r="FU123" s="127"/>
      <c r="FV123" s="127"/>
      <c r="FW123" s="127"/>
      <c r="FX123" s="127"/>
      <c r="FY123" s="127"/>
      <c r="FZ123" s="127"/>
      <c r="GA123" s="127"/>
      <c r="GB123" s="127"/>
      <c r="GC123" s="127"/>
      <c r="GD123" s="127"/>
      <c r="GE123" s="127"/>
      <c r="GF123" s="127"/>
      <c r="GG123" s="127"/>
      <c r="GH123" s="127"/>
      <c r="GI123" s="127"/>
      <c r="GJ123" s="127"/>
      <c r="GK123" s="127"/>
      <c r="GL123" s="127"/>
      <c r="GM123" s="127"/>
      <c r="GN123" s="127"/>
      <c r="GO123" s="127"/>
      <c r="GP123" s="127"/>
      <c r="GQ123" s="127"/>
      <c r="GR123" s="127"/>
      <c r="GS123" s="127"/>
      <c r="GT123" s="127"/>
      <c r="GU123" s="127"/>
      <c r="GV123" s="127"/>
      <c r="GW123" s="127"/>
      <c r="GX123" s="127"/>
    </row>
    <row r="124" spans="1:206" s="155" customFormat="1" ht="15" customHeight="1">
      <c r="A124" s="155" t="s">
        <v>318</v>
      </c>
      <c r="K124" s="156"/>
      <c r="L124" s="156"/>
      <c r="M124" s="156"/>
    </row>
    <row r="125" spans="1:206" s="155" customFormat="1" ht="15" customHeight="1">
      <c r="A125" s="367" t="s">
        <v>319</v>
      </c>
      <c r="B125" s="367"/>
      <c r="C125" s="367"/>
      <c r="D125" s="367"/>
      <c r="E125" s="367"/>
      <c r="F125" s="367"/>
      <c r="G125" s="367"/>
      <c r="H125" s="367"/>
      <c r="I125" s="157"/>
      <c r="J125" s="158"/>
    </row>
    <row r="126" spans="1:206" s="155" customFormat="1" ht="15" customHeight="1">
      <c r="A126" s="367"/>
      <c r="B126" s="367"/>
      <c r="C126" s="367"/>
      <c r="D126" s="367"/>
      <c r="E126" s="367"/>
      <c r="F126" s="367"/>
      <c r="G126" s="367"/>
      <c r="H126" s="367"/>
      <c r="I126" s="157"/>
      <c r="J126" s="158"/>
    </row>
    <row r="127" spans="1:206" s="155" customFormat="1" ht="15" customHeight="1">
      <c r="A127" s="155" t="s">
        <v>320</v>
      </c>
      <c r="B127" s="159"/>
      <c r="G127" s="157"/>
      <c r="H127" s="157"/>
      <c r="I127" s="157"/>
      <c r="J127" s="158"/>
    </row>
    <row r="128" spans="1:206" s="126" customFormat="1" ht="15" customHeight="1">
      <c r="A128" s="160"/>
      <c r="B128" s="43"/>
      <c r="C128" s="1"/>
      <c r="D128" s="1"/>
      <c r="E128" s="1"/>
      <c r="F128" s="1"/>
      <c r="G128" s="161"/>
      <c r="H128" s="161"/>
      <c r="I128" s="161"/>
      <c r="J128" s="162"/>
    </row>
    <row r="129" spans="1:10" s="126" customFormat="1" ht="15" customHeight="1">
      <c r="A129" s="163" t="s">
        <v>321</v>
      </c>
      <c r="B129" s="43"/>
      <c r="C129" s="43"/>
      <c r="D129" s="43"/>
      <c r="E129" s="43"/>
      <c r="F129" s="163" t="s">
        <v>322</v>
      </c>
      <c r="G129" s="161"/>
      <c r="H129" s="161"/>
      <c r="I129" s="166"/>
      <c r="J129" s="166"/>
    </row>
    <row r="130" spans="1:10" s="126" customFormat="1" ht="15" customHeight="1">
      <c r="A130" s="164" t="s">
        <v>323</v>
      </c>
      <c r="B130" s="1"/>
      <c r="C130" s="1"/>
      <c r="D130" s="1"/>
      <c r="E130" s="165"/>
      <c r="F130" s="1" t="s">
        <v>756</v>
      </c>
      <c r="G130" s="161"/>
      <c r="H130" s="161"/>
    </row>
    <row r="131" spans="1:10" s="126" customFormat="1" ht="15" customHeight="1">
      <c r="A131" s="1" t="s">
        <v>325</v>
      </c>
      <c r="B131" s="1"/>
      <c r="C131" s="1"/>
      <c r="D131" s="1"/>
      <c r="E131" s="165"/>
      <c r="F131" s="1" t="s">
        <v>326</v>
      </c>
      <c r="G131" s="161"/>
      <c r="H131" s="161"/>
    </row>
    <row r="132" spans="1:10" s="126" customFormat="1" ht="15" customHeight="1">
      <c r="A132" s="1" t="s">
        <v>327</v>
      </c>
      <c r="B132" s="1"/>
      <c r="C132" s="1"/>
      <c r="D132" s="165"/>
      <c r="E132" s="165"/>
      <c r="F132" s="1" t="s">
        <v>327</v>
      </c>
      <c r="G132" s="161"/>
      <c r="H132" s="161"/>
    </row>
    <row r="133" spans="1:10" s="126" customFormat="1" ht="15" customHeight="1">
      <c r="A133" s="1"/>
      <c r="B133" s="1"/>
      <c r="C133" s="1"/>
      <c r="D133" s="165"/>
      <c r="E133" s="165"/>
      <c r="F133" s="1"/>
      <c r="G133" s="161"/>
      <c r="H133" s="161"/>
      <c r="I133" s="1"/>
      <c r="J133" s="1"/>
    </row>
    <row r="134" spans="1:10" s="126" customFormat="1" ht="15" customHeight="1">
      <c r="A134" s="163" t="s">
        <v>328</v>
      </c>
      <c r="B134" s="43"/>
      <c r="C134" s="1"/>
      <c r="D134" s="1"/>
      <c r="E134" s="1"/>
      <c r="F134" s="163" t="s">
        <v>328</v>
      </c>
      <c r="G134" s="161"/>
      <c r="H134" s="161"/>
      <c r="I134" s="1"/>
      <c r="J134" s="1"/>
    </row>
    <row r="135" spans="1:10" s="126" customFormat="1" ht="15" customHeight="1">
      <c r="A135" s="1" t="s">
        <v>329</v>
      </c>
      <c r="B135" s="1" t="s">
        <v>330</v>
      </c>
      <c r="C135" s="1"/>
      <c r="D135" s="1"/>
      <c r="E135" s="1"/>
      <c r="F135" s="1" t="s">
        <v>331</v>
      </c>
      <c r="G135" s="1" t="s">
        <v>332</v>
      </c>
      <c r="H135" s="1"/>
      <c r="I135" s="1"/>
      <c r="J135" s="1"/>
    </row>
    <row r="136" spans="1:10" s="126" customFormat="1" ht="15" customHeight="1">
      <c r="A136" s="1" t="s">
        <v>333</v>
      </c>
      <c r="B136" s="1" t="s">
        <v>334</v>
      </c>
      <c r="C136" s="1"/>
      <c r="D136" s="1"/>
      <c r="E136" s="1"/>
      <c r="F136" s="1" t="s">
        <v>335</v>
      </c>
      <c r="G136" s="1" t="s">
        <v>336</v>
      </c>
      <c r="H136" s="161"/>
      <c r="I136" s="1"/>
      <c r="J136" s="1"/>
    </row>
    <row r="137" spans="1:10" s="126" customFormat="1" ht="15" customHeight="1">
      <c r="A137" s="1" t="s">
        <v>337</v>
      </c>
      <c r="B137" s="1" t="s">
        <v>338</v>
      </c>
      <c r="C137" s="1"/>
      <c r="D137" s="1"/>
      <c r="E137" s="1"/>
      <c r="F137" s="1" t="s">
        <v>777</v>
      </c>
      <c r="G137" s="1" t="s">
        <v>776</v>
      </c>
      <c r="H137" s="166"/>
      <c r="I137" s="1"/>
      <c r="J137" s="1"/>
    </row>
    <row r="138" spans="1:10" s="126" customFormat="1" ht="15" customHeight="1">
      <c r="C138" s="1"/>
      <c r="D138" s="1"/>
      <c r="E138" s="1"/>
      <c r="H138" s="166"/>
      <c r="I138" s="1"/>
      <c r="J138" s="1"/>
    </row>
    <row r="139" spans="1:10" s="126" customFormat="1" ht="15" customHeight="1">
      <c r="A139" s="163" t="s">
        <v>339</v>
      </c>
      <c r="B139" s="168" t="s">
        <v>115</v>
      </c>
      <c r="C139" s="1"/>
      <c r="D139" s="1"/>
      <c r="E139" s="1"/>
      <c r="F139" s="163" t="s">
        <v>339</v>
      </c>
      <c r="G139" s="168" t="s">
        <v>115</v>
      </c>
      <c r="H139" s="167"/>
      <c r="I139" s="1"/>
      <c r="J139" s="1"/>
    </row>
    <row r="140" spans="1:10" s="126" customFormat="1" ht="15" customHeight="1">
      <c r="A140" s="169" t="s">
        <v>340</v>
      </c>
      <c r="B140" s="1"/>
      <c r="C140" s="1"/>
      <c r="D140" s="1"/>
      <c r="E140" s="1"/>
      <c r="F140" s="1" t="s">
        <v>341</v>
      </c>
      <c r="G140" s="1"/>
      <c r="H140" s="167"/>
      <c r="I140" s="1"/>
      <c r="J140" s="1"/>
    </row>
    <row r="141" spans="1:10" s="126" customFormat="1" ht="15" customHeight="1">
      <c r="A141" s="169" t="s">
        <v>342</v>
      </c>
      <c r="B141" s="168"/>
      <c r="C141" s="1"/>
      <c r="D141" s="1"/>
      <c r="E141" s="1"/>
      <c r="F141" s="1" t="s">
        <v>343</v>
      </c>
      <c r="G141" s="1"/>
      <c r="H141" s="167"/>
      <c r="I141" s="1"/>
      <c r="J141" s="1"/>
    </row>
    <row r="142" spans="1:10" s="126" customFormat="1" ht="15" customHeight="1">
      <c r="A142" s="169" t="s">
        <v>344</v>
      </c>
      <c r="B142" s="168"/>
      <c r="C142" s="1"/>
      <c r="D142" s="1"/>
      <c r="E142" s="1"/>
      <c r="G142" s="167"/>
      <c r="H142" s="1"/>
      <c r="I142" s="1"/>
      <c r="J142" s="1"/>
    </row>
    <row r="143" spans="1:10" s="126" customFormat="1" ht="15" customHeight="1">
      <c r="A143" s="169"/>
      <c r="B143" s="168"/>
      <c r="C143" s="1"/>
      <c r="D143" s="1"/>
      <c r="E143" s="1"/>
      <c r="G143" s="167"/>
      <c r="H143" s="1"/>
    </row>
    <row r="144" spans="1:10" s="126" customFormat="1" ht="15" customHeight="1">
      <c r="A144" s="163" t="s">
        <v>345</v>
      </c>
      <c r="B144" s="168" t="s">
        <v>127</v>
      </c>
      <c r="C144" s="1"/>
      <c r="D144" s="1"/>
      <c r="E144" s="1"/>
      <c r="F144" s="163" t="s">
        <v>345</v>
      </c>
      <c r="G144" s="168" t="s">
        <v>127</v>
      </c>
      <c r="H144" s="1"/>
    </row>
    <row r="145" spans="1:16" s="126" customFormat="1" ht="15" customHeight="1">
      <c r="A145" s="169" t="s">
        <v>346</v>
      </c>
      <c r="B145" s="1"/>
      <c r="C145" s="1"/>
      <c r="D145" s="1"/>
      <c r="E145" s="1"/>
      <c r="F145" s="169" t="s">
        <v>347</v>
      </c>
      <c r="G145" s="1"/>
      <c r="H145" s="1"/>
    </row>
    <row r="146" spans="1:16" s="126" customFormat="1" ht="15" customHeight="1">
      <c r="A146" s="1" t="s">
        <v>348</v>
      </c>
      <c r="B146" s="1"/>
      <c r="C146" s="1"/>
      <c r="D146" s="1"/>
      <c r="E146" s="1"/>
      <c r="H146" s="1"/>
    </row>
    <row r="147" spans="1:16" s="126" customFormat="1" ht="15" customHeight="1">
      <c r="A147" s="169" t="s">
        <v>349</v>
      </c>
      <c r="B147" s="1"/>
      <c r="C147" s="1"/>
      <c r="D147" s="1"/>
      <c r="E147" s="1"/>
      <c r="G147" s="167"/>
      <c r="H147" s="1"/>
    </row>
    <row r="148" spans="1:16" s="126" customFormat="1" ht="15" customHeight="1">
      <c r="C148" s="1"/>
      <c r="D148" s="1"/>
      <c r="E148" s="1"/>
      <c r="G148" s="167"/>
      <c r="H148" s="1"/>
    </row>
    <row r="149" spans="1:16" s="126" customFormat="1" ht="15" customHeight="1">
      <c r="C149" s="1"/>
      <c r="D149" s="1"/>
      <c r="E149" s="1"/>
      <c r="F149" s="163" t="s">
        <v>350</v>
      </c>
      <c r="G149" s="168" t="s">
        <v>164</v>
      </c>
      <c r="H149" s="1"/>
      <c r="I149" s="1"/>
      <c r="J149" s="1"/>
      <c r="K149" s="1"/>
      <c r="L149" s="1"/>
    </row>
    <row r="150" spans="1:16" s="126" customFormat="1" ht="15" customHeight="1">
      <c r="C150" s="1"/>
      <c r="D150" s="1"/>
      <c r="E150" s="1"/>
      <c r="F150" s="1" t="s">
        <v>351</v>
      </c>
      <c r="G150" s="1" t="s">
        <v>352</v>
      </c>
      <c r="H150" s="1"/>
      <c r="I150" s="1"/>
      <c r="J150" s="1"/>
      <c r="K150" s="1"/>
      <c r="L150" s="1"/>
    </row>
    <row r="151" spans="1:16" s="126" customFormat="1" ht="15" customHeight="1">
      <c r="F151" s="1" t="s">
        <v>353</v>
      </c>
      <c r="G151" s="1" t="s">
        <v>354</v>
      </c>
      <c r="I151" s="1"/>
      <c r="J151" s="1"/>
      <c r="K151" s="1"/>
      <c r="L151" s="1"/>
    </row>
    <row r="152" spans="1:16" s="126" customFormat="1" ht="15" customHeight="1">
      <c r="H152" s="167"/>
    </row>
    <row r="153" spans="1:16" s="126" customFormat="1" ht="15" customHeight="1">
      <c r="H153" s="167"/>
    </row>
    <row r="154" spans="1:16" s="126" customFormat="1" ht="15" customHeight="1">
      <c r="H154" s="167"/>
    </row>
    <row r="155" spans="1:16" s="126" customFormat="1" ht="15" customHeight="1">
      <c r="G155" s="167"/>
      <c r="H155" s="167"/>
      <c r="O155" s="9"/>
      <c r="P155" s="9"/>
    </row>
    <row r="156" spans="1:16" ht="15" customHeight="1">
      <c r="G156" s="1"/>
      <c r="O156" s="9"/>
      <c r="P156" s="9"/>
    </row>
    <row r="157" spans="1:16" ht="15" customHeight="1">
      <c r="G157" s="1"/>
    </row>
    <row r="158" spans="1:16" s="126" customFormat="1" ht="15" customHeight="1">
      <c r="G158" s="167"/>
      <c r="H158" s="167"/>
    </row>
    <row r="159" spans="1:16" s="126" customFormat="1" ht="15" customHeight="1">
      <c r="G159" s="167"/>
      <c r="H159" s="167"/>
    </row>
    <row r="160" spans="1:16" s="126" customFormat="1" ht="15" customHeight="1">
      <c r="G160" s="167"/>
      <c r="H160" s="167"/>
    </row>
    <row r="161" spans="1:12" s="126" customFormat="1" ht="15" customHeight="1">
      <c r="G161" s="167"/>
      <c r="H161" s="167"/>
    </row>
    <row r="162" spans="1:12" ht="15" customHeight="1">
      <c r="A162" s="126"/>
      <c r="B162" s="126"/>
      <c r="C162" s="126"/>
      <c r="D162" s="126"/>
      <c r="E162" s="126"/>
      <c r="F162" s="126"/>
      <c r="G162" s="167"/>
      <c r="H162" s="167"/>
      <c r="I162" s="126"/>
      <c r="J162" s="126"/>
      <c r="K162" s="126"/>
      <c r="L162" s="126"/>
    </row>
    <row r="163" spans="1:12" ht="15" customHeight="1">
      <c r="A163" s="126"/>
      <c r="B163" s="126"/>
      <c r="C163" s="126"/>
      <c r="D163" s="126"/>
      <c r="E163" s="126"/>
      <c r="F163" s="126"/>
      <c r="G163" s="167"/>
      <c r="H163" s="167"/>
      <c r="I163" s="126"/>
      <c r="J163" s="126"/>
      <c r="K163" s="126"/>
      <c r="L163" s="126"/>
    </row>
    <row r="164" spans="1:12" ht="15" customHeight="1">
      <c r="A164" s="126"/>
      <c r="B164" s="126"/>
      <c r="C164" s="126"/>
      <c r="D164" s="126"/>
      <c r="E164" s="126"/>
      <c r="F164" s="126"/>
      <c r="G164" s="167"/>
      <c r="H164" s="167"/>
      <c r="I164" s="126"/>
      <c r="J164" s="126"/>
      <c r="K164" s="126"/>
      <c r="L164" s="126"/>
    </row>
  </sheetData>
  <mergeCells count="47">
    <mergeCell ref="B12:C13"/>
    <mergeCell ref="A14:A22"/>
    <mergeCell ref="A27:A28"/>
    <mergeCell ref="B27:C28"/>
    <mergeCell ref="F42:G43"/>
    <mergeCell ref="F82:G82"/>
    <mergeCell ref="A83:A84"/>
    <mergeCell ref="B83:C84"/>
    <mergeCell ref="F83:G84"/>
    <mergeCell ref="C1:J1"/>
    <mergeCell ref="A3:H3"/>
    <mergeCell ref="A5:A8"/>
    <mergeCell ref="D5:E5"/>
    <mergeCell ref="D8:E8"/>
    <mergeCell ref="D6:E6"/>
    <mergeCell ref="D7:E7"/>
    <mergeCell ref="A29:A37"/>
    <mergeCell ref="F41:G41"/>
    <mergeCell ref="A42:A43"/>
    <mergeCell ref="B42:C43"/>
    <mergeCell ref="A12:A13"/>
    <mergeCell ref="A44:A52"/>
    <mergeCell ref="A72:A80"/>
    <mergeCell ref="A57:A65"/>
    <mergeCell ref="F69:G69"/>
    <mergeCell ref="A70:A71"/>
    <mergeCell ref="B70:C71"/>
    <mergeCell ref="F70:G71"/>
    <mergeCell ref="F54:G54"/>
    <mergeCell ref="A55:A56"/>
    <mergeCell ref="B55:C56"/>
    <mergeCell ref="F55:G56"/>
    <mergeCell ref="A125:H126"/>
    <mergeCell ref="A111:A112"/>
    <mergeCell ref="B111:C112"/>
    <mergeCell ref="A113:A121"/>
    <mergeCell ref="G113:S121"/>
    <mergeCell ref="F111:F112"/>
    <mergeCell ref="G110:S110"/>
    <mergeCell ref="G111:S112"/>
    <mergeCell ref="G98:G99"/>
    <mergeCell ref="A85:A93"/>
    <mergeCell ref="A100:A108"/>
    <mergeCell ref="A98:A99"/>
    <mergeCell ref="B98:C99"/>
    <mergeCell ref="H97:T97"/>
    <mergeCell ref="H98:T99"/>
  </mergeCells>
  <hyperlinks>
    <hyperlink ref="A2" location="MENU!A1" display="BACK TO MENU" xr:uid="{B15A78D0-35A2-4C76-9CB3-DAFA8C9F2BA1}"/>
    <hyperlink ref="A132" r:id="rId1" display="http://www.tslines.com/" xr:uid="{DCC5BAC4-4510-4F5D-92C4-CD4A951CF5D9}"/>
    <hyperlink ref="F132" r:id="rId2" display="http://www.tslines.com/" xr:uid="{BDFDFAE6-3C3C-4160-A796-F58430A65BCE}"/>
    <hyperlink ref="G144" r:id="rId3" xr:uid="{9DE95F23-51D0-4DA7-8CE7-8CE23276E4D7}"/>
    <hyperlink ref="G149" r:id="rId4" xr:uid="{BBDFA303-A36C-4D4E-8399-F127D4902835}"/>
    <hyperlink ref="B144" r:id="rId5" xr:uid="{4680AE63-DD8F-4E2D-98FA-8A92CD2F60F9}"/>
    <hyperlink ref="G139" r:id="rId6" display="mailto:cus.tslhph@tslines.com.vn" xr:uid="{2AEA9596-0868-4B26-86A9-3AECFF40BBC4}"/>
    <hyperlink ref="B139" r:id="rId7" display="mailto:cus.tslhph@tslines.com.vn" xr:uid="{8DFCA6E5-0422-473C-91E9-99F9F13364A7}"/>
  </hyperlinks>
  <pageMargins left="0.7" right="0.7" top="0.75" bottom="0.75" header="0.3" footer="0.3"/>
  <pageSetup orientation="portrait" r:id="rId8"/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7E97-A853-4CF5-9ED7-25699E7F589B}">
  <sheetPr>
    <tabColor rgb="FFFF0000"/>
  </sheetPr>
  <dimension ref="A1:GX78"/>
  <sheetViews>
    <sheetView zoomScaleNormal="100" workbookViewId="0"/>
  </sheetViews>
  <sheetFormatPr defaultColWidth="12.42578125" defaultRowHeight="15" customHeight="1"/>
  <cols>
    <col min="1" max="1" width="22" style="1" customWidth="1"/>
    <col min="2" max="2" width="25.85546875" style="1" customWidth="1"/>
    <col min="3" max="3" width="10.85546875" style="1" bestFit="1" customWidth="1"/>
    <col min="4" max="4" width="21.5703125" style="1" customWidth="1"/>
    <col min="5" max="5" width="20.85546875" style="1" customWidth="1"/>
    <col min="6" max="6" width="22.42578125" style="1" customWidth="1"/>
    <col min="7" max="7" width="12.42578125" style="1"/>
    <col min="8" max="8" width="15.140625" style="1" customWidth="1"/>
    <col min="9" max="9" width="17" style="1" customWidth="1"/>
    <col min="10" max="10" width="15.140625" style="1" customWidth="1"/>
    <col min="11" max="11" width="18.28515625" style="1" customWidth="1"/>
    <col min="12" max="12" width="19.28515625" style="1" bestFit="1" customWidth="1"/>
    <col min="13" max="16384" width="12.42578125" style="1"/>
  </cols>
  <sheetData>
    <row r="1" spans="1:206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  <c r="J1" s="356"/>
    </row>
    <row r="2" spans="1:206" s="14" customFormat="1" ht="15" customHeight="1" thickTop="1">
      <c r="A2" s="55" t="s">
        <v>42</v>
      </c>
      <c r="B2" s="126"/>
      <c r="C2" s="126"/>
      <c r="D2" s="126"/>
      <c r="E2" s="126"/>
      <c r="F2" s="1"/>
      <c r="G2" s="126"/>
      <c r="H2" s="52"/>
      <c r="I2" s="52"/>
      <c r="J2" s="52"/>
      <c r="K2" s="52"/>
    </row>
    <row r="3" spans="1:206" s="173" customFormat="1" ht="20.25">
      <c r="A3" s="357" t="s">
        <v>515</v>
      </c>
      <c r="B3" s="357"/>
      <c r="C3" s="357"/>
      <c r="D3" s="357"/>
      <c r="E3" s="357"/>
      <c r="F3" s="357"/>
      <c r="G3" s="357"/>
      <c r="H3" s="357"/>
      <c r="I3" s="196"/>
      <c r="J3" s="197"/>
      <c r="K3" s="197"/>
    </row>
    <row r="4" spans="1:206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M4" s="127"/>
      <c r="N4" s="127"/>
      <c r="O4" s="174"/>
      <c r="P4" s="174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</row>
    <row r="5" spans="1:206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6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6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6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6" ht="14.25" customHeight="1">
      <c r="A9" s="198"/>
      <c r="B9" s="198"/>
      <c r="C9" s="198"/>
      <c r="D9" s="198"/>
      <c r="E9" s="198"/>
      <c r="F9" s="198"/>
      <c r="G9" s="198"/>
      <c r="H9" s="198"/>
    </row>
    <row r="10" spans="1:206" s="126" customFormat="1" ht="15" customHeight="1" thickBot="1">
      <c r="A10" s="199" t="s">
        <v>356</v>
      </c>
      <c r="B10" s="200" t="s">
        <v>516</v>
      </c>
      <c r="C10" s="201"/>
      <c r="D10" s="81"/>
      <c r="E10" s="202"/>
      <c r="F10" s="209"/>
      <c r="G10" s="197"/>
      <c r="H10" s="196"/>
      <c r="I10" s="197"/>
      <c r="J10" s="173"/>
      <c r="K10" s="173"/>
      <c r="L10" s="173"/>
      <c r="M10" s="173"/>
      <c r="N10" s="173"/>
      <c r="O10" s="173"/>
    </row>
    <row r="11" spans="1:206" s="126" customFormat="1" ht="15" customHeight="1">
      <c r="A11" s="183" t="s">
        <v>274</v>
      </c>
      <c r="B11" s="130" t="s">
        <v>275</v>
      </c>
      <c r="C11" s="131" t="s">
        <v>276</v>
      </c>
      <c r="D11" s="132" t="s">
        <v>277</v>
      </c>
      <c r="E11" s="152" t="s">
        <v>278</v>
      </c>
      <c r="F11" s="374"/>
      <c r="G11" s="375"/>
      <c r="H11" s="132" t="s">
        <v>278</v>
      </c>
      <c r="I11" s="226" t="s">
        <v>517</v>
      </c>
      <c r="J11" s="226" t="s">
        <v>292</v>
      </c>
      <c r="K11" s="227" t="s">
        <v>518</v>
      </c>
      <c r="L11" s="173"/>
      <c r="M11" s="173"/>
      <c r="N11" s="173"/>
      <c r="O11" s="173"/>
    </row>
    <row r="12" spans="1:206" s="126" customFormat="1" ht="15" customHeight="1">
      <c r="A12" s="380" t="s">
        <v>282</v>
      </c>
      <c r="B12" s="370"/>
      <c r="C12" s="371"/>
      <c r="D12" s="135" t="s">
        <v>283</v>
      </c>
      <c r="E12" s="138" t="s">
        <v>284</v>
      </c>
      <c r="F12" s="376" t="s">
        <v>360</v>
      </c>
      <c r="G12" s="377"/>
      <c r="H12" s="194" t="s">
        <v>283</v>
      </c>
      <c r="I12" s="228" t="s">
        <v>519</v>
      </c>
      <c r="J12" s="228" t="s">
        <v>520</v>
      </c>
      <c r="K12" s="229" t="s">
        <v>521</v>
      </c>
      <c r="L12" s="173"/>
      <c r="M12" s="173"/>
      <c r="N12" s="173"/>
      <c r="O12" s="173"/>
    </row>
    <row r="13" spans="1:206" s="126" customFormat="1" ht="15" customHeight="1">
      <c r="A13" s="380"/>
      <c r="B13" s="372"/>
      <c r="C13" s="373"/>
      <c r="D13" s="139" t="s">
        <v>287</v>
      </c>
      <c r="E13" s="154" t="s">
        <v>288</v>
      </c>
      <c r="F13" s="378"/>
      <c r="G13" s="379"/>
      <c r="H13" s="230" t="s">
        <v>288</v>
      </c>
      <c r="I13" s="231" t="s">
        <v>522</v>
      </c>
      <c r="J13" s="231" t="s">
        <v>523</v>
      </c>
      <c r="K13" s="232" t="s">
        <v>524</v>
      </c>
      <c r="L13" s="173"/>
      <c r="M13" s="173"/>
      <c r="N13" s="173"/>
      <c r="O13" s="173"/>
    </row>
    <row r="14" spans="1:206" ht="15" customHeight="1">
      <c r="A14" s="364" t="s">
        <v>50</v>
      </c>
      <c r="B14" s="272" t="s">
        <v>292</v>
      </c>
      <c r="C14" s="185" t="s">
        <v>778</v>
      </c>
      <c r="D14" s="141">
        <v>46237</v>
      </c>
      <c r="E14" s="142">
        <f t="shared" ref="E14:E21" si="0">D14+2</f>
        <v>46239</v>
      </c>
      <c r="F14" s="419" t="s">
        <v>721</v>
      </c>
      <c r="G14" s="417" t="s">
        <v>794</v>
      </c>
      <c r="H14" s="143">
        <v>46244</v>
      </c>
      <c r="I14" s="143">
        <f t="shared" ref="I14" si="1">H14+2</f>
        <v>46246</v>
      </c>
      <c r="J14" s="143">
        <f t="shared" ref="J14" si="2">H14+3</f>
        <v>46247</v>
      </c>
      <c r="K14" s="142">
        <f t="shared" ref="K14" si="3">H14+4</f>
        <v>46248</v>
      </c>
    </row>
    <row r="15" spans="1:206" ht="15" customHeight="1">
      <c r="A15" s="365"/>
      <c r="B15" s="272" t="s">
        <v>293</v>
      </c>
      <c r="C15" s="185" t="s">
        <v>779</v>
      </c>
      <c r="D15" s="141">
        <f t="shared" ref="D15:D22" si="4">D14+7</f>
        <v>46244</v>
      </c>
      <c r="E15" s="142">
        <f t="shared" si="0"/>
        <v>46246</v>
      </c>
      <c r="F15" s="419" t="s">
        <v>721</v>
      </c>
      <c r="G15" s="417" t="s">
        <v>795</v>
      </c>
      <c r="H15" s="143">
        <f t="shared" ref="H15:H20" si="5">H14+7</f>
        <v>46251</v>
      </c>
      <c r="I15" s="143">
        <f t="shared" ref="I15:I16" si="6">H15+2</f>
        <v>46253</v>
      </c>
      <c r="J15" s="143">
        <f t="shared" ref="J15:J16" si="7">H15+3</f>
        <v>46254</v>
      </c>
      <c r="K15" s="142">
        <f t="shared" ref="K15:K16" si="8">H15+4</f>
        <v>46255</v>
      </c>
    </row>
    <row r="16" spans="1:206" ht="15" customHeight="1">
      <c r="A16" s="365"/>
      <c r="B16" s="272" t="s">
        <v>378</v>
      </c>
      <c r="C16" s="185" t="s">
        <v>752</v>
      </c>
      <c r="D16" s="141">
        <f t="shared" si="4"/>
        <v>46251</v>
      </c>
      <c r="E16" s="142">
        <f t="shared" si="0"/>
        <v>46253</v>
      </c>
      <c r="F16" s="419" t="s">
        <v>721</v>
      </c>
      <c r="G16" s="417" t="s">
        <v>796</v>
      </c>
      <c r="H16" s="143">
        <f t="shared" si="5"/>
        <v>46258</v>
      </c>
      <c r="I16" s="143">
        <f t="shared" si="6"/>
        <v>46260</v>
      </c>
      <c r="J16" s="143">
        <f t="shared" si="7"/>
        <v>46261</v>
      </c>
      <c r="K16" s="142">
        <f t="shared" si="8"/>
        <v>46262</v>
      </c>
    </row>
    <row r="17" spans="1:15" ht="15" customHeight="1">
      <c r="A17" s="365"/>
      <c r="B17" s="272" t="s">
        <v>292</v>
      </c>
      <c r="C17" s="185" t="s">
        <v>780</v>
      </c>
      <c r="D17" s="141">
        <f t="shared" si="4"/>
        <v>46258</v>
      </c>
      <c r="E17" s="142">
        <f t="shared" si="0"/>
        <v>46260</v>
      </c>
      <c r="F17" s="419" t="s">
        <v>721</v>
      </c>
      <c r="G17" s="417" t="s">
        <v>797</v>
      </c>
      <c r="H17" s="143">
        <f t="shared" si="5"/>
        <v>46265</v>
      </c>
      <c r="I17" s="143">
        <f t="shared" ref="I17:I22" si="9">H17+2</f>
        <v>46267</v>
      </c>
      <c r="J17" s="143">
        <f t="shared" ref="J17:J22" si="10">H17+3</f>
        <v>46268</v>
      </c>
      <c r="K17" s="142">
        <f t="shared" ref="K17:K22" si="11">H17+4</f>
        <v>46269</v>
      </c>
    </row>
    <row r="18" spans="1:15" ht="15" customHeight="1">
      <c r="A18" s="365"/>
      <c r="B18" s="272" t="s">
        <v>293</v>
      </c>
      <c r="C18" s="185" t="s">
        <v>781</v>
      </c>
      <c r="D18" s="141">
        <f t="shared" si="4"/>
        <v>46265</v>
      </c>
      <c r="E18" s="142">
        <f t="shared" si="0"/>
        <v>46267</v>
      </c>
      <c r="F18" s="419" t="s">
        <v>721</v>
      </c>
      <c r="G18" s="417" t="s">
        <v>798</v>
      </c>
      <c r="H18" s="143">
        <f t="shared" si="5"/>
        <v>46272</v>
      </c>
      <c r="I18" s="143">
        <f t="shared" si="9"/>
        <v>46274</v>
      </c>
      <c r="J18" s="143">
        <f t="shared" si="10"/>
        <v>46275</v>
      </c>
      <c r="K18" s="142">
        <f t="shared" si="11"/>
        <v>46276</v>
      </c>
    </row>
    <row r="19" spans="1:15" ht="15" customHeight="1">
      <c r="A19" s="365"/>
      <c r="B19" s="272" t="s">
        <v>378</v>
      </c>
      <c r="C19" s="185" t="s">
        <v>762</v>
      </c>
      <c r="D19" s="141">
        <f t="shared" si="4"/>
        <v>46272</v>
      </c>
      <c r="E19" s="142">
        <f t="shared" si="0"/>
        <v>46274</v>
      </c>
      <c r="F19" s="419" t="s">
        <v>721</v>
      </c>
      <c r="G19" s="417" t="s">
        <v>851</v>
      </c>
      <c r="H19" s="143">
        <f t="shared" si="5"/>
        <v>46279</v>
      </c>
      <c r="I19" s="143">
        <f t="shared" ref="I19:I20" si="12">H19+2</f>
        <v>46281</v>
      </c>
      <c r="J19" s="143">
        <f t="shared" ref="J19:J20" si="13">H19+3</f>
        <v>46282</v>
      </c>
      <c r="K19" s="142">
        <f t="shared" ref="K19:K20" si="14">H19+4</f>
        <v>46283</v>
      </c>
    </row>
    <row r="20" spans="1:15" ht="15" customHeight="1">
      <c r="A20" s="365"/>
      <c r="B20" s="272" t="s">
        <v>292</v>
      </c>
      <c r="C20" s="185" t="s">
        <v>829</v>
      </c>
      <c r="D20" s="141">
        <f t="shared" si="4"/>
        <v>46279</v>
      </c>
      <c r="E20" s="142">
        <f t="shared" si="0"/>
        <v>46281</v>
      </c>
      <c r="F20" s="419" t="s">
        <v>721</v>
      </c>
      <c r="G20" s="417" t="s">
        <v>852</v>
      </c>
      <c r="H20" s="143">
        <f t="shared" si="5"/>
        <v>46286</v>
      </c>
      <c r="I20" s="143">
        <f t="shared" si="12"/>
        <v>46288</v>
      </c>
      <c r="J20" s="143">
        <f t="shared" si="13"/>
        <v>46289</v>
      </c>
      <c r="K20" s="142">
        <f t="shared" si="14"/>
        <v>46290</v>
      </c>
    </row>
    <row r="21" spans="1:15" ht="15" customHeight="1">
      <c r="A21" s="365"/>
      <c r="B21" s="272" t="s">
        <v>293</v>
      </c>
      <c r="C21" s="185" t="s">
        <v>830</v>
      </c>
      <c r="D21" s="141">
        <f t="shared" si="4"/>
        <v>46286</v>
      </c>
      <c r="E21" s="142">
        <f t="shared" si="0"/>
        <v>46288</v>
      </c>
      <c r="F21" s="419" t="s">
        <v>721</v>
      </c>
      <c r="G21" s="417" t="s">
        <v>853</v>
      </c>
      <c r="H21" s="143">
        <f>H20+7</f>
        <v>46293</v>
      </c>
      <c r="I21" s="143">
        <f t="shared" si="9"/>
        <v>46295</v>
      </c>
      <c r="J21" s="143">
        <f t="shared" si="10"/>
        <v>46296</v>
      </c>
      <c r="K21" s="142">
        <f t="shared" si="11"/>
        <v>46297</v>
      </c>
    </row>
    <row r="22" spans="1:15" s="126" customFormat="1" ht="15" customHeight="1" thickBot="1">
      <c r="A22" s="366"/>
      <c r="B22" s="271" t="s">
        <v>378</v>
      </c>
      <c r="C22" s="147" t="s">
        <v>763</v>
      </c>
      <c r="D22" s="146">
        <f t="shared" si="4"/>
        <v>46293</v>
      </c>
      <c r="E22" s="147">
        <f>D22+2</f>
        <v>46295</v>
      </c>
      <c r="F22" s="420" t="s">
        <v>721</v>
      </c>
      <c r="G22" s="418" t="s">
        <v>854</v>
      </c>
      <c r="H22" s="148">
        <f>H21+7</f>
        <v>46300</v>
      </c>
      <c r="I22" s="148">
        <f t="shared" si="9"/>
        <v>46302</v>
      </c>
      <c r="J22" s="148">
        <f t="shared" si="10"/>
        <v>46303</v>
      </c>
      <c r="K22" s="147">
        <f t="shared" si="11"/>
        <v>46304</v>
      </c>
      <c r="L22" s="1"/>
    </row>
    <row r="23" spans="1:15" s="126" customFormat="1" ht="15" customHeight="1" thickBot="1"/>
    <row r="24" spans="1:15" s="126" customFormat="1" ht="15" customHeight="1">
      <c r="A24" s="129" t="s">
        <v>274</v>
      </c>
      <c r="B24" s="130" t="s">
        <v>275</v>
      </c>
      <c r="C24" s="131" t="s">
        <v>276</v>
      </c>
      <c r="D24" s="132" t="s">
        <v>277</v>
      </c>
      <c r="E24" s="152" t="s">
        <v>308</v>
      </c>
      <c r="F24" s="374"/>
      <c r="G24" s="375"/>
      <c r="H24" s="132" t="s">
        <v>278</v>
      </c>
      <c r="I24" s="226" t="s">
        <v>517</v>
      </c>
      <c r="J24" s="226" t="s">
        <v>292</v>
      </c>
      <c r="K24" s="227" t="s">
        <v>518</v>
      </c>
      <c r="L24" s="173"/>
      <c r="M24" s="173"/>
      <c r="N24" s="173"/>
      <c r="O24" s="173"/>
    </row>
    <row r="25" spans="1:15" s="126" customFormat="1" ht="15" customHeight="1">
      <c r="A25" s="368" t="s">
        <v>282</v>
      </c>
      <c r="B25" s="370"/>
      <c r="C25" s="371"/>
      <c r="D25" s="135" t="s">
        <v>283</v>
      </c>
      <c r="E25" s="138" t="s">
        <v>300</v>
      </c>
      <c r="F25" s="376" t="s">
        <v>360</v>
      </c>
      <c r="G25" s="377"/>
      <c r="H25" s="194" t="s">
        <v>283</v>
      </c>
      <c r="I25" s="228" t="s">
        <v>519</v>
      </c>
      <c r="J25" s="228" t="s">
        <v>520</v>
      </c>
      <c r="K25" s="229" t="s">
        <v>521</v>
      </c>
      <c r="L25" s="173"/>
      <c r="M25" s="173"/>
      <c r="N25" s="173"/>
      <c r="O25" s="173"/>
    </row>
    <row r="26" spans="1:15" s="126" customFormat="1" ht="15" customHeight="1">
      <c r="A26" s="369"/>
      <c r="B26" s="372"/>
      <c r="C26" s="373"/>
      <c r="D26" s="139" t="s">
        <v>63</v>
      </c>
      <c r="E26" s="154" t="s">
        <v>314</v>
      </c>
      <c r="F26" s="378"/>
      <c r="G26" s="379"/>
      <c r="H26" s="230" t="s">
        <v>288</v>
      </c>
      <c r="I26" s="231" t="s">
        <v>522</v>
      </c>
      <c r="J26" s="231" t="s">
        <v>523</v>
      </c>
      <c r="K26" s="232" t="s">
        <v>524</v>
      </c>
      <c r="L26" s="173"/>
      <c r="M26" s="173"/>
      <c r="N26" s="173"/>
      <c r="O26" s="173"/>
    </row>
    <row r="27" spans="1:15" ht="15" customHeight="1">
      <c r="A27" s="364" t="s">
        <v>61</v>
      </c>
      <c r="B27" s="141" t="s">
        <v>730</v>
      </c>
      <c r="C27" s="185" t="s">
        <v>763</v>
      </c>
      <c r="D27" s="141">
        <v>46238</v>
      </c>
      <c r="E27" s="142">
        <f t="shared" ref="E27:E35" si="15">D27+3</f>
        <v>46241</v>
      </c>
      <c r="F27" s="419" t="s">
        <v>721</v>
      </c>
      <c r="G27" s="417" t="s">
        <v>795</v>
      </c>
      <c r="H27" s="143">
        <v>46251</v>
      </c>
      <c r="I27" s="143">
        <f t="shared" ref="I27:I35" si="16">H27+2</f>
        <v>46253</v>
      </c>
      <c r="J27" s="143">
        <f t="shared" ref="J27:J35" si="17">H27+3</f>
        <v>46254</v>
      </c>
      <c r="K27" s="142">
        <f t="shared" ref="K27:K35" si="18">H27+4</f>
        <v>46255</v>
      </c>
    </row>
    <row r="28" spans="1:15" ht="15" customHeight="1">
      <c r="A28" s="365"/>
      <c r="B28" s="141" t="s">
        <v>317</v>
      </c>
      <c r="C28" s="185" t="s">
        <v>827</v>
      </c>
      <c r="D28" s="143">
        <f t="shared" ref="D28:D35" si="19">D27+7</f>
        <v>46245</v>
      </c>
      <c r="E28" s="142">
        <f t="shared" si="15"/>
        <v>46248</v>
      </c>
      <c r="F28" s="419" t="s">
        <v>721</v>
      </c>
      <c r="G28" s="417" t="s">
        <v>796</v>
      </c>
      <c r="H28" s="143">
        <f t="shared" ref="H28:H33" si="20">H27+7</f>
        <v>46258</v>
      </c>
      <c r="I28" s="143">
        <f t="shared" si="16"/>
        <v>46260</v>
      </c>
      <c r="J28" s="143">
        <f t="shared" si="17"/>
        <v>46261</v>
      </c>
      <c r="K28" s="142">
        <f t="shared" si="18"/>
        <v>46262</v>
      </c>
    </row>
    <row r="29" spans="1:15" s="126" customFormat="1" ht="15" customHeight="1">
      <c r="A29" s="365"/>
      <c r="B29" s="141" t="s">
        <v>730</v>
      </c>
      <c r="C29" s="185" t="s">
        <v>782</v>
      </c>
      <c r="D29" s="143">
        <f t="shared" si="19"/>
        <v>46252</v>
      </c>
      <c r="E29" s="142">
        <f t="shared" si="15"/>
        <v>46255</v>
      </c>
      <c r="F29" s="419" t="s">
        <v>721</v>
      </c>
      <c r="G29" s="417" t="s">
        <v>797</v>
      </c>
      <c r="H29" s="143">
        <f t="shared" si="20"/>
        <v>46265</v>
      </c>
      <c r="I29" s="143">
        <f t="shared" si="16"/>
        <v>46267</v>
      </c>
      <c r="J29" s="143">
        <f t="shared" si="17"/>
        <v>46268</v>
      </c>
      <c r="K29" s="142">
        <f t="shared" si="18"/>
        <v>46269</v>
      </c>
      <c r="L29" s="1"/>
    </row>
    <row r="30" spans="1:15" s="126" customFormat="1" ht="15" customHeight="1">
      <c r="A30" s="365"/>
      <c r="B30" s="141" t="s">
        <v>317</v>
      </c>
      <c r="C30" s="185" t="s">
        <v>828</v>
      </c>
      <c r="D30" s="143">
        <f t="shared" si="19"/>
        <v>46259</v>
      </c>
      <c r="E30" s="142">
        <f t="shared" si="15"/>
        <v>46262</v>
      </c>
      <c r="F30" s="419" t="s">
        <v>721</v>
      </c>
      <c r="G30" s="417" t="s">
        <v>798</v>
      </c>
      <c r="H30" s="143">
        <f t="shared" si="20"/>
        <v>46272</v>
      </c>
      <c r="I30" s="143">
        <f t="shared" si="16"/>
        <v>46274</v>
      </c>
      <c r="J30" s="143">
        <f t="shared" si="17"/>
        <v>46275</v>
      </c>
      <c r="K30" s="142">
        <f t="shared" si="18"/>
        <v>46276</v>
      </c>
      <c r="L30" s="1"/>
    </row>
    <row r="31" spans="1:15" ht="15" customHeight="1">
      <c r="A31" s="365"/>
      <c r="B31" s="141" t="s">
        <v>730</v>
      </c>
      <c r="C31" s="185" t="s">
        <v>783</v>
      </c>
      <c r="D31" s="143">
        <f t="shared" si="19"/>
        <v>46266</v>
      </c>
      <c r="E31" s="142">
        <f t="shared" si="15"/>
        <v>46269</v>
      </c>
      <c r="F31" s="419" t="s">
        <v>721</v>
      </c>
      <c r="G31" s="417" t="s">
        <v>851</v>
      </c>
      <c r="H31" s="143">
        <f t="shared" si="20"/>
        <v>46279</v>
      </c>
      <c r="I31" s="143">
        <f t="shared" si="16"/>
        <v>46281</v>
      </c>
      <c r="J31" s="143">
        <f t="shared" si="17"/>
        <v>46282</v>
      </c>
      <c r="K31" s="142">
        <f t="shared" si="18"/>
        <v>46283</v>
      </c>
    </row>
    <row r="32" spans="1:15" ht="15" customHeight="1">
      <c r="A32" s="365"/>
      <c r="B32" s="141" t="s">
        <v>317</v>
      </c>
      <c r="C32" s="185" t="s">
        <v>831</v>
      </c>
      <c r="D32" s="143">
        <f t="shared" si="19"/>
        <v>46273</v>
      </c>
      <c r="E32" s="142">
        <f t="shared" si="15"/>
        <v>46276</v>
      </c>
      <c r="F32" s="419" t="s">
        <v>721</v>
      </c>
      <c r="G32" s="417" t="s">
        <v>852</v>
      </c>
      <c r="H32" s="143">
        <f t="shared" si="20"/>
        <v>46286</v>
      </c>
      <c r="I32" s="143">
        <f t="shared" si="16"/>
        <v>46288</v>
      </c>
      <c r="J32" s="143">
        <f t="shared" si="17"/>
        <v>46289</v>
      </c>
      <c r="K32" s="142">
        <f t="shared" si="18"/>
        <v>46290</v>
      </c>
    </row>
    <row r="33" spans="1:206" ht="15" customHeight="1">
      <c r="A33" s="365"/>
      <c r="B33" s="141" t="s">
        <v>730</v>
      </c>
      <c r="C33" s="185" t="s">
        <v>833</v>
      </c>
      <c r="D33" s="143">
        <f t="shared" si="19"/>
        <v>46280</v>
      </c>
      <c r="E33" s="142">
        <f t="shared" si="15"/>
        <v>46283</v>
      </c>
      <c r="F33" s="419" t="s">
        <v>721</v>
      </c>
      <c r="G33" s="417" t="s">
        <v>853</v>
      </c>
      <c r="H33" s="143">
        <f t="shared" si="20"/>
        <v>46293</v>
      </c>
      <c r="I33" s="143">
        <f t="shared" si="16"/>
        <v>46295</v>
      </c>
      <c r="J33" s="143">
        <f t="shared" si="17"/>
        <v>46296</v>
      </c>
      <c r="K33" s="142">
        <f t="shared" si="18"/>
        <v>46297</v>
      </c>
    </row>
    <row r="34" spans="1:206" ht="15" customHeight="1">
      <c r="A34" s="365"/>
      <c r="B34" s="141" t="s">
        <v>317</v>
      </c>
      <c r="C34" s="185" t="s">
        <v>832</v>
      </c>
      <c r="D34" s="143">
        <f t="shared" si="19"/>
        <v>46287</v>
      </c>
      <c r="E34" s="142">
        <f t="shared" si="15"/>
        <v>46290</v>
      </c>
      <c r="F34" s="419" t="s">
        <v>721</v>
      </c>
      <c r="G34" s="417" t="s">
        <v>854</v>
      </c>
      <c r="H34" s="143">
        <f>H33+7</f>
        <v>46300</v>
      </c>
      <c r="I34" s="143">
        <f t="shared" si="16"/>
        <v>46302</v>
      </c>
      <c r="J34" s="143">
        <f t="shared" si="17"/>
        <v>46303</v>
      </c>
      <c r="K34" s="142">
        <f t="shared" si="18"/>
        <v>46304</v>
      </c>
    </row>
    <row r="35" spans="1:206" ht="15" customHeight="1" thickBot="1">
      <c r="A35" s="366"/>
      <c r="B35" s="146" t="s">
        <v>730</v>
      </c>
      <c r="C35" s="147" t="s">
        <v>834</v>
      </c>
      <c r="D35" s="148">
        <f t="shared" si="19"/>
        <v>46294</v>
      </c>
      <c r="E35" s="147">
        <f t="shared" si="15"/>
        <v>46297</v>
      </c>
      <c r="F35" s="420" t="s">
        <v>721</v>
      </c>
      <c r="G35" s="418" t="s">
        <v>855</v>
      </c>
      <c r="H35" s="148">
        <f>H34+7</f>
        <v>46307</v>
      </c>
      <c r="I35" s="148">
        <f t="shared" si="16"/>
        <v>46309</v>
      </c>
      <c r="J35" s="148">
        <f t="shared" si="17"/>
        <v>46310</v>
      </c>
      <c r="K35" s="147">
        <f t="shared" si="18"/>
        <v>46311</v>
      </c>
    </row>
    <row r="36" spans="1:206" s="126" customFormat="1" ht="15" customHeight="1"/>
    <row r="37" spans="1:206" s="126" customFormat="1" ht="15" customHeight="1">
      <c r="F37" s="149"/>
      <c r="G37" s="149"/>
      <c r="H37" s="149"/>
      <c r="I37" s="149"/>
      <c r="J37" s="149"/>
      <c r="K37" s="149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7"/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27"/>
      <c r="FI37" s="127"/>
      <c r="FJ37" s="127"/>
      <c r="FK37" s="127"/>
      <c r="FL37" s="127"/>
      <c r="FM37" s="127"/>
      <c r="FN37" s="127"/>
      <c r="FO37" s="127"/>
      <c r="FP37" s="127"/>
      <c r="FQ37" s="127"/>
      <c r="FR37" s="127"/>
      <c r="FS37" s="127"/>
      <c r="FT37" s="127"/>
      <c r="FU37" s="127"/>
      <c r="FV37" s="127"/>
      <c r="FW37" s="127"/>
      <c r="FX37" s="127"/>
      <c r="FY37" s="127"/>
      <c r="FZ37" s="127"/>
      <c r="GA37" s="127"/>
      <c r="GB37" s="127"/>
      <c r="GC37" s="127"/>
      <c r="GD37" s="127"/>
      <c r="GE37" s="127"/>
      <c r="GF37" s="127"/>
      <c r="GG37" s="127"/>
      <c r="GH37" s="127"/>
      <c r="GI37" s="127"/>
      <c r="GJ37" s="127"/>
      <c r="GK37" s="127"/>
      <c r="GL37" s="127"/>
      <c r="GM37" s="127"/>
      <c r="GN37" s="127"/>
      <c r="GO37" s="127"/>
      <c r="GP37" s="127"/>
      <c r="GQ37" s="127"/>
      <c r="GR37" s="127"/>
      <c r="GS37" s="127"/>
      <c r="GT37" s="127"/>
      <c r="GU37" s="127"/>
      <c r="GV37" s="127"/>
      <c r="GW37" s="127"/>
      <c r="GX37" s="127"/>
    </row>
    <row r="38" spans="1:206" s="155" customFormat="1" ht="15" customHeight="1">
      <c r="A38" s="155" t="s">
        <v>318</v>
      </c>
      <c r="K38" s="156"/>
      <c r="L38" s="156"/>
      <c r="M38" s="156"/>
    </row>
    <row r="39" spans="1:206" s="155" customFormat="1" ht="15" customHeight="1">
      <c r="A39" s="367" t="s">
        <v>319</v>
      </c>
      <c r="B39" s="367"/>
      <c r="C39" s="367"/>
      <c r="D39" s="367"/>
      <c r="E39" s="367"/>
      <c r="F39" s="367"/>
      <c r="G39" s="367"/>
      <c r="H39" s="367"/>
      <c r="I39" s="157"/>
      <c r="J39" s="158"/>
    </row>
    <row r="40" spans="1:206" s="155" customFormat="1" ht="15" customHeight="1">
      <c r="A40" s="367"/>
      <c r="B40" s="367"/>
      <c r="C40" s="367"/>
      <c r="D40" s="367"/>
      <c r="E40" s="367"/>
      <c r="F40" s="367"/>
      <c r="G40" s="367"/>
      <c r="H40" s="367"/>
      <c r="I40" s="157"/>
      <c r="J40" s="158"/>
    </row>
    <row r="41" spans="1:206" s="155" customFormat="1" ht="15" customHeight="1">
      <c r="A41" s="155" t="s">
        <v>320</v>
      </c>
      <c r="B41" s="159"/>
      <c r="G41" s="157"/>
      <c r="H41" s="157"/>
      <c r="I41" s="157"/>
      <c r="J41" s="158"/>
    </row>
    <row r="42" spans="1:206" s="126" customFormat="1" ht="15" customHeight="1">
      <c r="A42" s="160"/>
      <c r="B42" s="43"/>
      <c r="C42" s="1"/>
      <c r="D42" s="1"/>
      <c r="E42" s="1"/>
      <c r="F42" s="1"/>
      <c r="G42" s="161"/>
      <c r="H42" s="161"/>
      <c r="I42" s="161"/>
      <c r="J42" s="162"/>
    </row>
    <row r="43" spans="1:206" s="126" customFormat="1" ht="15" customHeight="1">
      <c r="A43" s="163" t="s">
        <v>321</v>
      </c>
      <c r="B43" s="43"/>
      <c r="C43" s="43"/>
      <c r="D43" s="43"/>
      <c r="E43" s="43"/>
      <c r="F43" s="163" t="s">
        <v>322</v>
      </c>
      <c r="G43" s="161"/>
      <c r="H43" s="161"/>
      <c r="I43" s="166"/>
      <c r="J43" s="166"/>
    </row>
    <row r="44" spans="1:206" s="126" customFormat="1" ht="15" customHeight="1">
      <c r="A44" s="164" t="s">
        <v>323</v>
      </c>
      <c r="B44" s="1"/>
      <c r="C44" s="1"/>
      <c r="D44" s="1"/>
      <c r="E44" s="165"/>
      <c r="F44" s="1" t="s">
        <v>756</v>
      </c>
      <c r="G44" s="161"/>
      <c r="H44" s="161"/>
    </row>
    <row r="45" spans="1:206" s="126" customFormat="1" ht="15" customHeight="1">
      <c r="A45" s="1" t="s">
        <v>325</v>
      </c>
      <c r="B45" s="1"/>
      <c r="C45" s="1"/>
      <c r="D45" s="1"/>
      <c r="E45" s="165"/>
      <c r="F45" s="1" t="s">
        <v>326</v>
      </c>
      <c r="G45" s="161"/>
      <c r="H45" s="161"/>
    </row>
    <row r="46" spans="1:206" s="126" customFormat="1" ht="15" customHeight="1">
      <c r="A46" s="1" t="s">
        <v>327</v>
      </c>
      <c r="B46" s="1"/>
      <c r="C46" s="1"/>
      <c r="D46" s="165"/>
      <c r="E46" s="165"/>
      <c r="F46" s="1" t="s">
        <v>327</v>
      </c>
      <c r="G46" s="161"/>
      <c r="H46" s="161"/>
    </row>
    <row r="47" spans="1:206" s="126" customFormat="1" ht="15" customHeight="1">
      <c r="A47" s="1"/>
      <c r="B47" s="1"/>
      <c r="C47" s="1"/>
      <c r="D47" s="165"/>
      <c r="E47" s="165"/>
      <c r="F47" s="1"/>
      <c r="G47" s="161"/>
      <c r="H47" s="161"/>
      <c r="I47" s="1"/>
      <c r="J47" s="1"/>
    </row>
    <row r="48" spans="1:206" s="126" customFormat="1" ht="15" customHeight="1">
      <c r="A48" s="163" t="s">
        <v>328</v>
      </c>
      <c r="B48" s="43"/>
      <c r="C48" s="1"/>
      <c r="D48" s="1"/>
      <c r="E48" s="1"/>
      <c r="F48" s="163" t="s">
        <v>328</v>
      </c>
      <c r="G48" s="161"/>
      <c r="H48" s="161"/>
      <c r="I48" s="1"/>
      <c r="J48" s="1"/>
    </row>
    <row r="49" spans="1:12" s="126" customFormat="1" ht="15" customHeight="1">
      <c r="A49" s="1" t="s">
        <v>329</v>
      </c>
      <c r="B49" s="1" t="s">
        <v>330</v>
      </c>
      <c r="C49" s="1"/>
      <c r="D49" s="1"/>
      <c r="E49" s="1"/>
      <c r="F49" s="1" t="s">
        <v>331</v>
      </c>
      <c r="G49" s="1" t="s">
        <v>332</v>
      </c>
      <c r="H49" s="1"/>
      <c r="I49" s="1"/>
      <c r="J49" s="1"/>
    </row>
    <row r="50" spans="1:12" s="126" customFormat="1" ht="15" customHeight="1">
      <c r="A50" s="1" t="s">
        <v>333</v>
      </c>
      <c r="B50" s="1" t="s">
        <v>334</v>
      </c>
      <c r="C50" s="1"/>
      <c r="D50" s="1"/>
      <c r="E50" s="1"/>
      <c r="F50" s="1" t="s">
        <v>335</v>
      </c>
      <c r="G50" s="1" t="s">
        <v>336</v>
      </c>
      <c r="H50" s="161"/>
      <c r="I50" s="1"/>
      <c r="J50" s="1"/>
    </row>
    <row r="51" spans="1:12" s="126" customFormat="1" ht="15" customHeight="1">
      <c r="A51" s="1" t="s">
        <v>337</v>
      </c>
      <c r="B51" s="1" t="s">
        <v>338</v>
      </c>
      <c r="C51" s="1"/>
      <c r="D51" s="1"/>
      <c r="E51" s="1"/>
      <c r="F51" s="1" t="s">
        <v>777</v>
      </c>
      <c r="G51" s="1" t="s">
        <v>776</v>
      </c>
      <c r="H51" s="166"/>
      <c r="I51" s="1"/>
      <c r="J51" s="1"/>
    </row>
    <row r="52" spans="1:12" s="126" customFormat="1" ht="15" customHeight="1">
      <c r="C52" s="1"/>
      <c r="D52" s="1"/>
      <c r="E52" s="1"/>
      <c r="H52" s="166"/>
      <c r="I52" s="1"/>
      <c r="J52" s="1"/>
    </row>
    <row r="53" spans="1:12" s="126" customFormat="1" ht="15" customHeight="1">
      <c r="A53" s="163" t="s">
        <v>339</v>
      </c>
      <c r="B53" s="168" t="s">
        <v>115</v>
      </c>
      <c r="C53" s="1"/>
      <c r="D53" s="1"/>
      <c r="E53" s="1"/>
      <c r="F53" s="163" t="s">
        <v>339</v>
      </c>
      <c r="G53" s="168" t="s">
        <v>115</v>
      </c>
      <c r="H53" s="167"/>
      <c r="I53" s="1"/>
      <c r="J53" s="1"/>
    </row>
    <row r="54" spans="1:12" s="126" customFormat="1" ht="15" customHeight="1">
      <c r="A54" s="169" t="s">
        <v>340</v>
      </c>
      <c r="B54" s="1"/>
      <c r="C54" s="1"/>
      <c r="D54" s="1"/>
      <c r="E54" s="1"/>
      <c r="F54" s="1" t="s">
        <v>341</v>
      </c>
      <c r="G54" s="1"/>
      <c r="H54" s="167"/>
      <c r="I54" s="1"/>
      <c r="J54" s="1"/>
    </row>
    <row r="55" spans="1:12" s="126" customFormat="1" ht="15" customHeight="1">
      <c r="A55" s="169" t="s">
        <v>342</v>
      </c>
      <c r="B55" s="168"/>
      <c r="C55" s="1"/>
      <c r="D55" s="1"/>
      <c r="E55" s="1"/>
      <c r="F55" s="1" t="s">
        <v>343</v>
      </c>
      <c r="G55" s="1"/>
      <c r="H55" s="167"/>
      <c r="I55" s="1"/>
      <c r="J55" s="1"/>
    </row>
    <row r="56" spans="1:12" s="126" customFormat="1" ht="15" customHeight="1">
      <c r="A56" s="169" t="s">
        <v>344</v>
      </c>
      <c r="B56" s="168"/>
      <c r="C56" s="1"/>
      <c r="D56" s="1"/>
      <c r="E56" s="1"/>
      <c r="G56" s="167"/>
      <c r="H56" s="1"/>
      <c r="I56" s="1"/>
      <c r="J56" s="1"/>
    </row>
    <row r="57" spans="1:12" s="126" customFormat="1" ht="15" customHeight="1">
      <c r="A57" s="169"/>
      <c r="B57" s="168"/>
      <c r="C57" s="1"/>
      <c r="D57" s="1"/>
      <c r="E57" s="1"/>
      <c r="G57" s="167"/>
      <c r="H57" s="1"/>
    </row>
    <row r="58" spans="1:12" s="126" customFormat="1" ht="15" customHeight="1">
      <c r="A58" s="163" t="s">
        <v>345</v>
      </c>
      <c r="B58" s="168" t="s">
        <v>127</v>
      </c>
      <c r="C58" s="1"/>
      <c r="D58" s="1"/>
      <c r="E58" s="1"/>
      <c r="F58" s="163" t="s">
        <v>345</v>
      </c>
      <c r="G58" s="168" t="s">
        <v>127</v>
      </c>
      <c r="H58" s="1"/>
    </row>
    <row r="59" spans="1:12" s="126" customFormat="1" ht="15" customHeight="1">
      <c r="A59" s="169" t="s">
        <v>346</v>
      </c>
      <c r="B59" s="1"/>
      <c r="C59" s="1"/>
      <c r="D59" s="1"/>
      <c r="E59" s="1"/>
      <c r="F59" s="169" t="s">
        <v>347</v>
      </c>
      <c r="G59" s="1"/>
      <c r="H59" s="1"/>
    </row>
    <row r="60" spans="1:12" s="126" customFormat="1" ht="15" customHeight="1">
      <c r="A60" s="1" t="s">
        <v>348</v>
      </c>
      <c r="B60" s="1"/>
      <c r="C60" s="1"/>
      <c r="D60" s="1"/>
      <c r="E60" s="1"/>
      <c r="H60" s="1"/>
    </row>
    <row r="61" spans="1:12" s="126" customFormat="1" ht="15" customHeight="1">
      <c r="A61" s="169" t="s">
        <v>349</v>
      </c>
      <c r="B61" s="1"/>
      <c r="C61" s="1"/>
      <c r="D61" s="1"/>
      <c r="E61" s="1"/>
      <c r="G61" s="167"/>
      <c r="H61" s="1"/>
    </row>
    <row r="62" spans="1:12" s="126" customFormat="1" ht="15" customHeight="1">
      <c r="C62" s="1"/>
      <c r="D62" s="1"/>
      <c r="E62" s="1"/>
      <c r="G62" s="167"/>
      <c r="H62" s="1"/>
    </row>
    <row r="63" spans="1:12" s="126" customFormat="1" ht="15" customHeight="1">
      <c r="C63" s="1"/>
      <c r="D63" s="1"/>
      <c r="E63" s="1"/>
      <c r="F63" s="163" t="s">
        <v>350</v>
      </c>
      <c r="G63" s="168" t="s">
        <v>164</v>
      </c>
      <c r="H63" s="1"/>
      <c r="I63" s="1"/>
      <c r="J63" s="1"/>
      <c r="K63" s="1"/>
      <c r="L63" s="1"/>
    </row>
    <row r="64" spans="1:12" s="126" customFormat="1" ht="15" customHeight="1">
      <c r="C64" s="1"/>
      <c r="D64" s="1"/>
      <c r="E64" s="1"/>
      <c r="F64" s="1" t="s">
        <v>351</v>
      </c>
      <c r="G64" s="1" t="s">
        <v>352</v>
      </c>
      <c r="H64" s="1"/>
      <c r="I64" s="1"/>
      <c r="J64" s="1"/>
      <c r="K64" s="1"/>
      <c r="L64" s="1"/>
    </row>
    <row r="65" spans="1:16" s="126" customFormat="1" ht="15" customHeight="1">
      <c r="F65" s="1" t="s">
        <v>353</v>
      </c>
      <c r="G65" s="1" t="s">
        <v>354</v>
      </c>
      <c r="I65" s="1"/>
      <c r="J65" s="1"/>
      <c r="K65" s="1"/>
      <c r="L65" s="1"/>
    </row>
    <row r="66" spans="1:16" s="126" customFormat="1" ht="15" customHeight="1">
      <c r="H66" s="167"/>
    </row>
    <row r="67" spans="1:16" s="126" customFormat="1" ht="15" customHeight="1">
      <c r="H67" s="167"/>
    </row>
    <row r="68" spans="1:16" s="126" customFormat="1" ht="15" customHeight="1">
      <c r="H68" s="167"/>
    </row>
    <row r="69" spans="1:16" s="126" customFormat="1" ht="15" customHeight="1">
      <c r="G69" s="167"/>
      <c r="H69" s="167"/>
      <c r="O69" s="9"/>
      <c r="P69" s="9"/>
    </row>
    <row r="70" spans="1:16" ht="15" customHeight="1">
      <c r="O70" s="9"/>
      <c r="P70" s="9"/>
    </row>
    <row r="72" spans="1:16" ht="15" customHeight="1">
      <c r="A72" s="126"/>
      <c r="B72" s="126"/>
      <c r="C72" s="126"/>
      <c r="D72" s="126"/>
      <c r="E72" s="126"/>
      <c r="F72" s="126"/>
      <c r="G72" s="167"/>
      <c r="H72" s="167"/>
      <c r="I72" s="126"/>
      <c r="J72" s="126"/>
      <c r="K72" s="126"/>
      <c r="L72" s="126"/>
    </row>
    <row r="73" spans="1:16" ht="15" customHeight="1">
      <c r="A73" s="126"/>
      <c r="B73" s="126"/>
      <c r="C73" s="126"/>
      <c r="D73" s="126"/>
      <c r="E73" s="126"/>
      <c r="F73" s="126"/>
      <c r="G73" s="167"/>
      <c r="H73" s="167"/>
      <c r="I73" s="126"/>
      <c r="J73" s="126"/>
      <c r="K73" s="126"/>
      <c r="L73" s="126"/>
    </row>
    <row r="74" spans="1:16" ht="15" customHeight="1">
      <c r="A74" s="126"/>
      <c r="B74" s="126"/>
      <c r="C74" s="126"/>
      <c r="D74" s="126"/>
      <c r="E74" s="126"/>
      <c r="F74" s="126"/>
      <c r="G74" s="167"/>
      <c r="H74" s="167"/>
      <c r="I74" s="126"/>
      <c r="J74" s="126"/>
      <c r="K74" s="126"/>
      <c r="L74" s="126"/>
    </row>
    <row r="75" spans="1:16" ht="15" customHeight="1">
      <c r="A75" s="126"/>
      <c r="B75" s="126"/>
      <c r="C75" s="126"/>
      <c r="D75" s="126"/>
      <c r="E75" s="126"/>
      <c r="F75" s="126"/>
      <c r="G75" s="167"/>
      <c r="H75" s="167"/>
      <c r="I75" s="126"/>
      <c r="J75" s="126"/>
      <c r="K75" s="126"/>
      <c r="L75" s="126"/>
    </row>
    <row r="76" spans="1:16" ht="15" customHeight="1">
      <c r="A76" s="126"/>
      <c r="B76" s="126"/>
      <c r="C76" s="126"/>
      <c r="D76" s="126"/>
      <c r="E76" s="126"/>
      <c r="F76" s="126"/>
      <c r="G76" s="167"/>
      <c r="H76" s="167"/>
      <c r="I76" s="126"/>
      <c r="J76" s="126"/>
      <c r="K76" s="126"/>
      <c r="L76" s="126"/>
    </row>
    <row r="77" spans="1:16" ht="15" customHeight="1">
      <c r="A77" s="126"/>
      <c r="B77" s="126"/>
      <c r="C77" s="126"/>
      <c r="D77" s="126"/>
      <c r="E77" s="126"/>
      <c r="F77" s="126"/>
      <c r="G77" s="167"/>
      <c r="H77" s="167"/>
      <c r="I77" s="126"/>
      <c r="J77" s="126"/>
      <c r="K77" s="126"/>
      <c r="L77" s="126"/>
    </row>
    <row r="78" spans="1:16" ht="15" customHeight="1">
      <c r="A78" s="126"/>
      <c r="B78" s="126"/>
      <c r="C78" s="126"/>
      <c r="D78" s="126"/>
      <c r="E78" s="126"/>
      <c r="F78" s="126"/>
      <c r="G78" s="167"/>
      <c r="H78" s="167"/>
      <c r="I78" s="126"/>
      <c r="J78" s="126"/>
      <c r="K78" s="126"/>
      <c r="L78" s="126"/>
    </row>
  </sheetData>
  <mergeCells count="18">
    <mergeCell ref="C1:J1"/>
    <mergeCell ref="A3:H3"/>
    <mergeCell ref="A5:A8"/>
    <mergeCell ref="D5:E5"/>
    <mergeCell ref="D8:E8"/>
    <mergeCell ref="F11:G11"/>
    <mergeCell ref="A12:A13"/>
    <mergeCell ref="B12:C13"/>
    <mergeCell ref="F12:G13"/>
    <mergeCell ref="D6:E6"/>
    <mergeCell ref="D7:E7"/>
    <mergeCell ref="A14:A22"/>
    <mergeCell ref="A27:A35"/>
    <mergeCell ref="A39:H40"/>
    <mergeCell ref="F24:G24"/>
    <mergeCell ref="A25:A26"/>
    <mergeCell ref="B25:C26"/>
    <mergeCell ref="F25:G26"/>
  </mergeCells>
  <hyperlinks>
    <hyperlink ref="A2" location="MENU!A1" display="BACK TO MENU" xr:uid="{74E9A52C-5055-4835-AA09-417246E335FA}"/>
    <hyperlink ref="A46" r:id="rId1" display="http://www.tslines.com/" xr:uid="{B275D15A-E6F9-4C37-BEFE-45EADDA7B63C}"/>
    <hyperlink ref="F46" r:id="rId2" display="http://www.tslines.com/" xr:uid="{04972023-0A64-44C0-A487-84B897D79171}"/>
    <hyperlink ref="G58" r:id="rId3" xr:uid="{68F0E1D4-CFDA-45A3-A18F-7EA12B3FA536}"/>
    <hyperlink ref="G63" r:id="rId4" xr:uid="{DD420B07-D0F5-4A6D-82D8-55331C4AC120}"/>
    <hyperlink ref="B58" r:id="rId5" xr:uid="{0551453F-42CA-4B1A-98D0-08EE34486F45}"/>
    <hyperlink ref="G53" r:id="rId6" display="mailto:cus.tslhph@tslines.com.vn" xr:uid="{784B2968-6B13-476C-8F94-7B5FE33D2EC6}"/>
    <hyperlink ref="B53" r:id="rId7" display="mailto:cus.tslhph@tslines.com.vn" xr:uid="{3A59E192-FCDA-40F7-B6DB-87957B929F4A}"/>
  </hyperlinks>
  <pageMargins left="0.7" right="0.7" top="0.75" bottom="0.75" header="0.3" footer="0.3"/>
  <pageSetup paperSize="9" orientation="portrait" r:id="rId8"/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8F14F-2F00-4EAC-BBB6-A29A33AD29B6}">
  <sheetPr>
    <tabColor rgb="FFFF0000"/>
  </sheetPr>
  <dimension ref="A1:GV78"/>
  <sheetViews>
    <sheetView zoomScaleNormal="100" workbookViewId="0"/>
  </sheetViews>
  <sheetFormatPr defaultColWidth="12.42578125" defaultRowHeight="15" customHeight="1"/>
  <cols>
    <col min="1" max="1" width="22" style="1" customWidth="1"/>
    <col min="2" max="2" width="25.85546875" style="1" customWidth="1"/>
    <col min="3" max="3" width="10.85546875" style="1" bestFit="1" customWidth="1"/>
    <col min="4" max="4" width="21.7109375" style="1" customWidth="1"/>
    <col min="5" max="5" width="20.85546875" style="1" bestFit="1" customWidth="1"/>
    <col min="6" max="6" width="24" style="1" customWidth="1"/>
    <col min="7" max="7" width="12.42578125" style="1"/>
    <col min="8" max="8" width="14.42578125" style="1" customWidth="1"/>
    <col min="9" max="9" width="17" style="1" customWidth="1"/>
    <col min="10" max="10" width="19.28515625" style="1" bestFit="1" customWidth="1"/>
    <col min="11" max="16384" width="12.42578125" style="1"/>
  </cols>
  <sheetData>
    <row r="1" spans="1:204" s="14" customFormat="1" ht="97.15" customHeight="1" thickBot="1">
      <c r="A1" s="124"/>
      <c r="B1" s="125"/>
      <c r="C1" s="356" t="s">
        <v>41</v>
      </c>
      <c r="D1" s="356"/>
      <c r="E1" s="356"/>
      <c r="F1" s="356"/>
      <c r="G1" s="356"/>
      <c r="H1" s="356"/>
      <c r="I1" s="356"/>
    </row>
    <row r="2" spans="1:204" s="14" customFormat="1" ht="15" customHeight="1" thickTop="1">
      <c r="A2" s="55" t="s">
        <v>42</v>
      </c>
      <c r="B2" s="1"/>
      <c r="C2" s="1"/>
      <c r="D2" s="1"/>
      <c r="E2" s="1"/>
      <c r="F2" s="1"/>
      <c r="G2" s="126"/>
      <c r="H2" s="52"/>
      <c r="I2" s="52"/>
    </row>
    <row r="3" spans="1:204" s="173" customFormat="1" ht="20.25">
      <c r="A3" s="357" t="s">
        <v>527</v>
      </c>
      <c r="B3" s="357"/>
      <c r="C3" s="357"/>
      <c r="D3" s="357"/>
      <c r="E3" s="357"/>
      <c r="F3" s="357"/>
      <c r="G3" s="357"/>
      <c r="H3" s="357"/>
      <c r="I3" s="196"/>
    </row>
    <row r="4" spans="1:204" s="126" customFormat="1" ht="15" customHeight="1" thickBot="1">
      <c r="A4" s="127"/>
      <c r="B4" s="127"/>
      <c r="C4" s="127"/>
      <c r="D4" s="127"/>
      <c r="E4" s="127"/>
      <c r="F4" s="127"/>
      <c r="G4" s="127"/>
      <c r="H4" s="127"/>
      <c r="K4" s="127"/>
      <c r="L4" s="127"/>
      <c r="M4" s="174"/>
      <c r="N4" s="174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</row>
    <row r="5" spans="1:204" ht="14.25" customHeight="1">
      <c r="A5" s="358" t="s">
        <v>67</v>
      </c>
      <c r="B5" s="290" t="s">
        <v>45</v>
      </c>
      <c r="C5" s="291" t="s">
        <v>46</v>
      </c>
      <c r="D5" s="361" t="s">
        <v>68</v>
      </c>
      <c r="E5" s="362"/>
      <c r="F5" s="291" t="s">
        <v>69</v>
      </c>
      <c r="G5" s="291" t="s">
        <v>70</v>
      </c>
      <c r="H5" s="292" t="s">
        <v>71</v>
      </c>
    </row>
    <row r="6" spans="1:204" ht="14.25" customHeight="1">
      <c r="A6" s="359"/>
      <c r="B6" s="59" t="s">
        <v>50</v>
      </c>
      <c r="C6" s="60" t="s">
        <v>51</v>
      </c>
      <c r="D6" s="348" t="s">
        <v>72</v>
      </c>
      <c r="E6" s="349"/>
      <c r="F6" s="61" t="s">
        <v>73</v>
      </c>
      <c r="G6" s="61" t="s">
        <v>74</v>
      </c>
      <c r="H6" s="62" t="s">
        <v>75</v>
      </c>
    </row>
    <row r="7" spans="1:204" ht="14.25" hidden="1" customHeight="1">
      <c r="A7" s="359"/>
      <c r="B7" s="59" t="s">
        <v>56</v>
      </c>
      <c r="C7" s="60" t="s">
        <v>57</v>
      </c>
      <c r="D7" s="348" t="s">
        <v>76</v>
      </c>
      <c r="E7" s="349"/>
      <c r="F7" s="61" t="s">
        <v>77</v>
      </c>
      <c r="G7" s="61" t="s">
        <v>78</v>
      </c>
      <c r="H7" s="62" t="s">
        <v>78</v>
      </c>
    </row>
    <row r="8" spans="1:204" ht="14.25" customHeight="1" thickBot="1">
      <c r="A8" s="360"/>
      <c r="B8" s="63" t="s">
        <v>61</v>
      </c>
      <c r="C8" s="64" t="s">
        <v>62</v>
      </c>
      <c r="D8" s="341" t="s">
        <v>79</v>
      </c>
      <c r="E8" s="342"/>
      <c r="F8" s="64" t="s">
        <v>80</v>
      </c>
      <c r="G8" s="64" t="s">
        <v>76</v>
      </c>
      <c r="H8" s="65" t="s">
        <v>76</v>
      </c>
    </row>
    <row r="9" spans="1:204" s="173" customFormat="1" ht="15" customHeight="1">
      <c r="A9" s="233"/>
      <c r="B9" s="234"/>
      <c r="C9" s="234"/>
      <c r="D9" s="234"/>
      <c r="E9" s="234"/>
      <c r="F9" s="234"/>
      <c r="G9" s="234"/>
      <c r="H9" s="197"/>
      <c r="I9" s="196"/>
    </row>
    <row r="10" spans="1:204" s="126" customFormat="1" ht="15" customHeight="1" thickBot="1">
      <c r="A10" s="199" t="s">
        <v>356</v>
      </c>
      <c r="B10" s="200" t="s">
        <v>528</v>
      </c>
      <c r="C10" s="201"/>
      <c r="D10" s="81"/>
      <c r="E10" s="202"/>
      <c r="F10" s="209"/>
      <c r="G10" s="197"/>
      <c r="H10" s="196"/>
      <c r="I10" s="197"/>
      <c r="J10" s="173"/>
    </row>
    <row r="11" spans="1:204" s="126" customFormat="1" ht="15" customHeight="1">
      <c r="A11" s="183" t="s">
        <v>274</v>
      </c>
      <c r="B11" s="130" t="s">
        <v>275</v>
      </c>
      <c r="C11" s="131" t="s">
        <v>276</v>
      </c>
      <c r="D11" s="132" t="s">
        <v>277</v>
      </c>
      <c r="E11" s="152" t="s">
        <v>279</v>
      </c>
      <c r="F11" s="402"/>
      <c r="G11" s="403"/>
      <c r="H11" s="132" t="s">
        <v>279</v>
      </c>
      <c r="I11" s="226" t="s">
        <v>529</v>
      </c>
      <c r="J11" s="227" t="s">
        <v>530</v>
      </c>
      <c r="K11" s="14"/>
    </row>
    <row r="12" spans="1:204" s="126" customFormat="1" ht="15" customHeight="1">
      <c r="A12" s="380" t="s">
        <v>282</v>
      </c>
      <c r="B12" s="370"/>
      <c r="C12" s="371"/>
      <c r="D12" s="135" t="s">
        <v>283</v>
      </c>
      <c r="E12" s="138" t="s">
        <v>284</v>
      </c>
      <c r="F12" s="404" t="s">
        <v>360</v>
      </c>
      <c r="G12" s="405"/>
      <c r="H12" s="135" t="s">
        <v>283</v>
      </c>
      <c r="I12" s="231" t="s">
        <v>531</v>
      </c>
      <c r="J12" s="246" t="s">
        <v>532</v>
      </c>
      <c r="K12" s="14"/>
    </row>
    <row r="13" spans="1:204" s="126" customFormat="1" ht="15" customHeight="1">
      <c r="A13" s="380"/>
      <c r="B13" s="372"/>
      <c r="C13" s="373"/>
      <c r="D13" s="139" t="s">
        <v>287</v>
      </c>
      <c r="E13" s="208" t="s">
        <v>289</v>
      </c>
      <c r="F13" s="404"/>
      <c r="G13" s="405"/>
      <c r="H13" s="188" t="s">
        <v>289</v>
      </c>
      <c r="I13" s="231" t="s">
        <v>533</v>
      </c>
      <c r="J13" s="246" t="s">
        <v>534</v>
      </c>
      <c r="K13" s="14"/>
    </row>
    <row r="14" spans="1:204" s="126" customFormat="1" ht="15" customHeight="1">
      <c r="A14" s="406" t="s">
        <v>50</v>
      </c>
      <c r="B14" s="272" t="s">
        <v>292</v>
      </c>
      <c r="C14" s="185" t="s">
        <v>778</v>
      </c>
      <c r="D14" s="141">
        <v>46237</v>
      </c>
      <c r="E14" s="142">
        <f t="shared" ref="E14:E21" si="0">D14+2</f>
        <v>46239</v>
      </c>
      <c r="F14" s="419" t="s">
        <v>856</v>
      </c>
      <c r="G14" s="417" t="s">
        <v>802</v>
      </c>
      <c r="H14" s="270">
        <v>46250</v>
      </c>
      <c r="I14" s="143">
        <f t="shared" ref="I14:I22" si="1">H14+5</f>
        <v>46255</v>
      </c>
      <c r="J14" s="142">
        <f t="shared" ref="J14:J22" si="2">H14+6</f>
        <v>46256</v>
      </c>
      <c r="K14" s="14"/>
    </row>
    <row r="15" spans="1:204" s="126" customFormat="1" ht="15" customHeight="1">
      <c r="A15" s="406"/>
      <c r="B15" s="272" t="s">
        <v>293</v>
      </c>
      <c r="C15" s="185" t="s">
        <v>779</v>
      </c>
      <c r="D15" s="141">
        <f t="shared" ref="D15:D22" si="3">D14+7</f>
        <v>46244</v>
      </c>
      <c r="E15" s="142">
        <f t="shared" si="0"/>
        <v>46246</v>
      </c>
      <c r="F15" s="419" t="s">
        <v>857</v>
      </c>
      <c r="G15" s="417" t="s">
        <v>801</v>
      </c>
      <c r="H15" s="270">
        <f t="shared" ref="H15:H21" si="4">H14+7</f>
        <v>46257</v>
      </c>
      <c r="I15" s="143">
        <f t="shared" si="1"/>
        <v>46262</v>
      </c>
      <c r="J15" s="142">
        <f t="shared" si="2"/>
        <v>46263</v>
      </c>
      <c r="K15" s="14"/>
    </row>
    <row r="16" spans="1:204" s="126" customFormat="1" ht="15" customHeight="1">
      <c r="A16" s="406"/>
      <c r="B16" s="272" t="s">
        <v>378</v>
      </c>
      <c r="C16" s="185" t="s">
        <v>752</v>
      </c>
      <c r="D16" s="141">
        <f t="shared" si="3"/>
        <v>46251</v>
      </c>
      <c r="E16" s="142">
        <f t="shared" si="0"/>
        <v>46253</v>
      </c>
      <c r="F16" s="419" t="s">
        <v>856</v>
      </c>
      <c r="G16" s="417" t="s">
        <v>858</v>
      </c>
      <c r="H16" s="270">
        <f t="shared" si="4"/>
        <v>46264</v>
      </c>
      <c r="I16" s="143">
        <f t="shared" si="1"/>
        <v>46269</v>
      </c>
      <c r="J16" s="142">
        <f t="shared" si="2"/>
        <v>46270</v>
      </c>
      <c r="K16" s="14"/>
    </row>
    <row r="17" spans="1:11" s="126" customFormat="1" ht="15" customHeight="1">
      <c r="A17" s="364"/>
      <c r="B17" s="272" t="s">
        <v>292</v>
      </c>
      <c r="C17" s="185" t="s">
        <v>780</v>
      </c>
      <c r="D17" s="141">
        <f t="shared" si="3"/>
        <v>46258</v>
      </c>
      <c r="E17" s="142">
        <f t="shared" si="0"/>
        <v>46260</v>
      </c>
      <c r="F17" s="422" t="s">
        <v>857</v>
      </c>
      <c r="G17" s="423" t="s">
        <v>859</v>
      </c>
      <c r="H17" s="270">
        <f t="shared" si="4"/>
        <v>46271</v>
      </c>
      <c r="I17" s="143">
        <f t="shared" si="1"/>
        <v>46276</v>
      </c>
      <c r="J17" s="142">
        <f t="shared" si="2"/>
        <v>46277</v>
      </c>
      <c r="K17" s="14"/>
    </row>
    <row r="18" spans="1:11" s="126" customFormat="1" ht="15" customHeight="1">
      <c r="A18" s="364"/>
      <c r="B18" s="272" t="s">
        <v>293</v>
      </c>
      <c r="C18" s="185" t="s">
        <v>781</v>
      </c>
      <c r="D18" s="141">
        <f t="shared" si="3"/>
        <v>46265</v>
      </c>
      <c r="E18" s="142">
        <f t="shared" si="0"/>
        <v>46267</v>
      </c>
      <c r="F18" s="422" t="s">
        <v>856</v>
      </c>
      <c r="G18" s="423" t="s">
        <v>860</v>
      </c>
      <c r="H18" s="270">
        <f t="shared" si="4"/>
        <v>46278</v>
      </c>
      <c r="I18" s="143">
        <f t="shared" si="1"/>
        <v>46283</v>
      </c>
      <c r="J18" s="142">
        <f t="shared" si="2"/>
        <v>46284</v>
      </c>
      <c r="K18" s="14"/>
    </row>
    <row r="19" spans="1:11" s="126" customFormat="1" ht="15" customHeight="1">
      <c r="A19" s="364"/>
      <c r="B19" s="272" t="s">
        <v>378</v>
      </c>
      <c r="C19" s="185" t="s">
        <v>762</v>
      </c>
      <c r="D19" s="141">
        <f t="shared" si="3"/>
        <v>46272</v>
      </c>
      <c r="E19" s="142">
        <f t="shared" si="0"/>
        <v>46274</v>
      </c>
      <c r="F19" s="422" t="s">
        <v>857</v>
      </c>
      <c r="G19" s="423" t="s">
        <v>861</v>
      </c>
      <c r="H19" s="270">
        <f>H18+7</f>
        <v>46285</v>
      </c>
      <c r="I19" s="143">
        <f t="shared" si="1"/>
        <v>46290</v>
      </c>
      <c r="J19" s="142">
        <f t="shared" si="2"/>
        <v>46291</v>
      </c>
      <c r="K19" s="14"/>
    </row>
    <row r="20" spans="1:11" s="126" customFormat="1" ht="15" customHeight="1">
      <c r="A20" s="364"/>
      <c r="B20" s="272" t="s">
        <v>292</v>
      </c>
      <c r="C20" s="185" t="s">
        <v>829</v>
      </c>
      <c r="D20" s="141">
        <f t="shared" si="3"/>
        <v>46279</v>
      </c>
      <c r="E20" s="142">
        <f t="shared" si="0"/>
        <v>46281</v>
      </c>
      <c r="F20" s="422" t="s">
        <v>856</v>
      </c>
      <c r="G20" s="423" t="s">
        <v>799</v>
      </c>
      <c r="H20" s="270">
        <f t="shared" si="4"/>
        <v>46292</v>
      </c>
      <c r="I20" s="143">
        <f t="shared" si="1"/>
        <v>46297</v>
      </c>
      <c r="J20" s="142">
        <f t="shared" si="2"/>
        <v>46298</v>
      </c>
      <c r="K20" s="14"/>
    </row>
    <row r="21" spans="1:11" s="126" customFormat="1" ht="15" customHeight="1">
      <c r="A21" s="364"/>
      <c r="B21" s="272" t="s">
        <v>293</v>
      </c>
      <c r="C21" s="185" t="s">
        <v>830</v>
      </c>
      <c r="D21" s="141">
        <f t="shared" si="3"/>
        <v>46286</v>
      </c>
      <c r="E21" s="142">
        <f t="shared" si="0"/>
        <v>46288</v>
      </c>
      <c r="F21" s="422" t="s">
        <v>857</v>
      </c>
      <c r="G21" s="423" t="s">
        <v>862</v>
      </c>
      <c r="H21" s="270">
        <f t="shared" si="4"/>
        <v>46299</v>
      </c>
      <c r="I21" s="143">
        <f t="shared" si="1"/>
        <v>46304</v>
      </c>
      <c r="J21" s="142">
        <f t="shared" si="2"/>
        <v>46305</v>
      </c>
      <c r="K21" s="14"/>
    </row>
    <row r="22" spans="1:11" s="126" customFormat="1" ht="15" customHeight="1" thickBot="1">
      <c r="A22" s="407"/>
      <c r="B22" s="271" t="s">
        <v>378</v>
      </c>
      <c r="C22" s="147" t="s">
        <v>763</v>
      </c>
      <c r="D22" s="146">
        <f t="shared" si="3"/>
        <v>46293</v>
      </c>
      <c r="E22" s="147">
        <f>D22+2</f>
        <v>46295</v>
      </c>
      <c r="F22" s="420" t="s">
        <v>856</v>
      </c>
      <c r="G22" s="418" t="s">
        <v>800</v>
      </c>
      <c r="H22" s="271">
        <f>H21+7</f>
        <v>46306</v>
      </c>
      <c r="I22" s="148">
        <f t="shared" si="1"/>
        <v>46311</v>
      </c>
      <c r="J22" s="147">
        <f t="shared" si="2"/>
        <v>46312</v>
      </c>
      <c r="K22" s="14"/>
    </row>
    <row r="23" spans="1:11" s="126" customFormat="1" ht="15" customHeight="1" thickBot="1"/>
    <row r="24" spans="1:11" s="126" customFormat="1" ht="15" customHeight="1">
      <c r="A24" s="129" t="s">
        <v>274</v>
      </c>
      <c r="B24" s="130" t="s">
        <v>275</v>
      </c>
      <c r="C24" s="131" t="s">
        <v>276</v>
      </c>
      <c r="D24" s="132" t="s">
        <v>277</v>
      </c>
      <c r="E24" s="152" t="s">
        <v>308</v>
      </c>
      <c r="F24" s="402"/>
      <c r="G24" s="403"/>
      <c r="H24" s="132" t="s">
        <v>278</v>
      </c>
      <c r="I24" s="226" t="s">
        <v>529</v>
      </c>
      <c r="J24" s="227" t="s">
        <v>530</v>
      </c>
    </row>
    <row r="25" spans="1:11" s="126" customFormat="1" ht="15" customHeight="1">
      <c r="A25" s="368" t="s">
        <v>282</v>
      </c>
      <c r="B25" s="370"/>
      <c r="C25" s="371"/>
      <c r="D25" s="135" t="s">
        <v>283</v>
      </c>
      <c r="E25" s="138" t="s">
        <v>300</v>
      </c>
      <c r="F25" s="404" t="s">
        <v>360</v>
      </c>
      <c r="G25" s="405"/>
      <c r="H25" s="194" t="s">
        <v>283</v>
      </c>
      <c r="I25" s="231" t="s">
        <v>531</v>
      </c>
      <c r="J25" s="246" t="s">
        <v>532</v>
      </c>
    </row>
    <row r="26" spans="1:11" s="126" customFormat="1" ht="15" customHeight="1">
      <c r="A26" s="369"/>
      <c r="B26" s="372"/>
      <c r="C26" s="373"/>
      <c r="D26" s="139" t="s">
        <v>63</v>
      </c>
      <c r="E26" s="154" t="s">
        <v>314</v>
      </c>
      <c r="F26" s="404"/>
      <c r="G26" s="405"/>
      <c r="H26" s="230" t="s">
        <v>288</v>
      </c>
      <c r="I26" s="231" t="s">
        <v>533</v>
      </c>
      <c r="J26" s="246" t="s">
        <v>534</v>
      </c>
    </row>
    <row r="27" spans="1:11" s="126" customFormat="1" ht="15" customHeight="1">
      <c r="A27" s="364" t="s">
        <v>61</v>
      </c>
      <c r="B27" s="141" t="s">
        <v>730</v>
      </c>
      <c r="C27" s="185" t="s">
        <v>763</v>
      </c>
      <c r="D27" s="141">
        <v>46238</v>
      </c>
      <c r="E27" s="142">
        <f t="shared" ref="E27:E35" si="5">D27+3</f>
        <v>46241</v>
      </c>
      <c r="F27" s="419" t="s">
        <v>856</v>
      </c>
      <c r="G27" s="417" t="s">
        <v>802</v>
      </c>
      <c r="H27" s="270">
        <v>46250</v>
      </c>
      <c r="I27" s="143">
        <f t="shared" ref="I27:I35" si="6">H27+5</f>
        <v>46255</v>
      </c>
      <c r="J27" s="142">
        <f t="shared" ref="J27:J35" si="7">H27+6</f>
        <v>46256</v>
      </c>
    </row>
    <row r="28" spans="1:11" s="126" customFormat="1" ht="15" customHeight="1">
      <c r="A28" s="365"/>
      <c r="B28" s="141" t="s">
        <v>317</v>
      </c>
      <c r="C28" s="185" t="s">
        <v>827</v>
      </c>
      <c r="D28" s="143">
        <f t="shared" ref="D28:D35" si="8">D27+7</f>
        <v>46245</v>
      </c>
      <c r="E28" s="142">
        <f t="shared" si="5"/>
        <v>46248</v>
      </c>
      <c r="F28" s="419" t="s">
        <v>857</v>
      </c>
      <c r="G28" s="417" t="s">
        <v>801</v>
      </c>
      <c r="H28" s="270">
        <f t="shared" ref="H28:H34" si="9">H27+7</f>
        <v>46257</v>
      </c>
      <c r="I28" s="143">
        <f t="shared" si="6"/>
        <v>46262</v>
      </c>
      <c r="J28" s="142">
        <f t="shared" si="7"/>
        <v>46263</v>
      </c>
    </row>
    <row r="29" spans="1:11" s="126" customFormat="1" ht="15" customHeight="1">
      <c r="A29" s="365"/>
      <c r="B29" s="141" t="s">
        <v>730</v>
      </c>
      <c r="C29" s="185" t="s">
        <v>782</v>
      </c>
      <c r="D29" s="143">
        <f t="shared" si="8"/>
        <v>46252</v>
      </c>
      <c r="E29" s="142">
        <f t="shared" si="5"/>
        <v>46255</v>
      </c>
      <c r="F29" s="419" t="s">
        <v>856</v>
      </c>
      <c r="G29" s="417" t="s">
        <v>858</v>
      </c>
      <c r="H29" s="270">
        <f t="shared" si="9"/>
        <v>46264</v>
      </c>
      <c r="I29" s="143">
        <f t="shared" si="6"/>
        <v>46269</v>
      </c>
      <c r="J29" s="142">
        <f t="shared" si="7"/>
        <v>46270</v>
      </c>
    </row>
    <row r="30" spans="1:11" s="126" customFormat="1" ht="15" customHeight="1">
      <c r="A30" s="365"/>
      <c r="B30" s="141" t="s">
        <v>317</v>
      </c>
      <c r="C30" s="185" t="s">
        <v>828</v>
      </c>
      <c r="D30" s="143">
        <f t="shared" si="8"/>
        <v>46259</v>
      </c>
      <c r="E30" s="142">
        <f t="shared" si="5"/>
        <v>46262</v>
      </c>
      <c r="F30" s="422" t="s">
        <v>857</v>
      </c>
      <c r="G30" s="423" t="s">
        <v>859</v>
      </c>
      <c r="H30" s="270">
        <f t="shared" si="9"/>
        <v>46271</v>
      </c>
      <c r="I30" s="143">
        <f t="shared" si="6"/>
        <v>46276</v>
      </c>
      <c r="J30" s="142">
        <f t="shared" si="7"/>
        <v>46277</v>
      </c>
    </row>
    <row r="31" spans="1:11" s="126" customFormat="1" ht="15" customHeight="1">
      <c r="A31" s="365"/>
      <c r="B31" s="141" t="s">
        <v>730</v>
      </c>
      <c r="C31" s="185" t="s">
        <v>783</v>
      </c>
      <c r="D31" s="143">
        <f t="shared" si="8"/>
        <v>46266</v>
      </c>
      <c r="E31" s="142">
        <f t="shared" si="5"/>
        <v>46269</v>
      </c>
      <c r="F31" s="422" t="s">
        <v>856</v>
      </c>
      <c r="G31" s="423" t="s">
        <v>860</v>
      </c>
      <c r="H31" s="270">
        <f t="shared" si="9"/>
        <v>46278</v>
      </c>
      <c r="I31" s="143">
        <f t="shared" si="6"/>
        <v>46283</v>
      </c>
      <c r="J31" s="142">
        <f t="shared" si="7"/>
        <v>46284</v>
      </c>
    </row>
    <row r="32" spans="1:11" s="126" customFormat="1" ht="15" customHeight="1">
      <c r="A32" s="365"/>
      <c r="B32" s="141" t="s">
        <v>317</v>
      </c>
      <c r="C32" s="185" t="s">
        <v>831</v>
      </c>
      <c r="D32" s="143">
        <f t="shared" si="8"/>
        <v>46273</v>
      </c>
      <c r="E32" s="142">
        <f t="shared" si="5"/>
        <v>46276</v>
      </c>
      <c r="F32" s="422" t="s">
        <v>857</v>
      </c>
      <c r="G32" s="423" t="s">
        <v>861</v>
      </c>
      <c r="H32" s="270">
        <f>H31+7</f>
        <v>46285</v>
      </c>
      <c r="I32" s="143">
        <f t="shared" si="6"/>
        <v>46290</v>
      </c>
      <c r="J32" s="142">
        <f t="shared" si="7"/>
        <v>46291</v>
      </c>
    </row>
    <row r="33" spans="1:204" s="126" customFormat="1" ht="15" customHeight="1">
      <c r="A33" s="365"/>
      <c r="B33" s="141" t="s">
        <v>730</v>
      </c>
      <c r="C33" s="185" t="s">
        <v>833</v>
      </c>
      <c r="D33" s="143">
        <f t="shared" si="8"/>
        <v>46280</v>
      </c>
      <c r="E33" s="142">
        <f t="shared" si="5"/>
        <v>46283</v>
      </c>
      <c r="F33" s="422" t="s">
        <v>856</v>
      </c>
      <c r="G33" s="423" t="s">
        <v>799</v>
      </c>
      <c r="H33" s="270">
        <f t="shared" si="9"/>
        <v>46292</v>
      </c>
      <c r="I33" s="143">
        <f t="shared" si="6"/>
        <v>46297</v>
      </c>
      <c r="J33" s="142">
        <f t="shared" si="7"/>
        <v>46298</v>
      </c>
    </row>
    <row r="34" spans="1:204" s="126" customFormat="1" ht="15" customHeight="1">
      <c r="A34" s="365"/>
      <c r="B34" s="141" t="s">
        <v>317</v>
      </c>
      <c r="C34" s="185" t="s">
        <v>832</v>
      </c>
      <c r="D34" s="143">
        <f t="shared" si="8"/>
        <v>46287</v>
      </c>
      <c r="E34" s="142">
        <f t="shared" si="5"/>
        <v>46290</v>
      </c>
      <c r="F34" s="422" t="s">
        <v>857</v>
      </c>
      <c r="G34" s="423" t="s">
        <v>862</v>
      </c>
      <c r="H34" s="270">
        <f t="shared" si="9"/>
        <v>46299</v>
      </c>
      <c r="I34" s="143">
        <f t="shared" si="6"/>
        <v>46304</v>
      </c>
      <c r="J34" s="142">
        <f t="shared" si="7"/>
        <v>46305</v>
      </c>
    </row>
    <row r="35" spans="1:204" s="126" customFormat="1" ht="15" customHeight="1" thickBot="1">
      <c r="A35" s="366"/>
      <c r="B35" s="146" t="s">
        <v>730</v>
      </c>
      <c r="C35" s="147" t="s">
        <v>834</v>
      </c>
      <c r="D35" s="148">
        <f t="shared" si="8"/>
        <v>46294</v>
      </c>
      <c r="E35" s="147">
        <f t="shared" si="5"/>
        <v>46297</v>
      </c>
      <c r="F35" s="420" t="s">
        <v>856</v>
      </c>
      <c r="G35" s="418" t="s">
        <v>800</v>
      </c>
      <c r="H35" s="271">
        <f>H34+7</f>
        <v>46306</v>
      </c>
      <c r="I35" s="148">
        <f t="shared" si="6"/>
        <v>46311</v>
      </c>
      <c r="J35" s="147">
        <f t="shared" si="7"/>
        <v>46312</v>
      </c>
    </row>
    <row r="36" spans="1:204" s="126" customFormat="1" ht="15" customHeight="1"/>
    <row r="37" spans="1:204" s="126" customFormat="1" ht="15" customHeight="1">
      <c r="F37" s="149"/>
      <c r="G37" s="149"/>
      <c r="H37" s="149"/>
      <c r="I37" s="149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27"/>
      <c r="EX37" s="127"/>
      <c r="EY37" s="127"/>
      <c r="EZ37" s="127"/>
      <c r="FA37" s="127"/>
      <c r="FB37" s="127"/>
      <c r="FC37" s="127"/>
      <c r="FD37" s="127"/>
      <c r="FE37" s="127"/>
      <c r="FF37" s="127"/>
      <c r="FG37" s="127"/>
      <c r="FH37" s="127"/>
      <c r="FI37" s="127"/>
      <c r="FJ37" s="127"/>
      <c r="FK37" s="127"/>
      <c r="FL37" s="127"/>
      <c r="FM37" s="127"/>
      <c r="FN37" s="127"/>
      <c r="FO37" s="127"/>
      <c r="FP37" s="127"/>
      <c r="FQ37" s="127"/>
      <c r="FR37" s="127"/>
      <c r="FS37" s="127"/>
      <c r="FT37" s="127"/>
      <c r="FU37" s="127"/>
      <c r="FV37" s="127"/>
      <c r="FW37" s="127"/>
      <c r="FX37" s="127"/>
      <c r="FY37" s="127"/>
      <c r="FZ37" s="127"/>
      <c r="GA37" s="127"/>
      <c r="GB37" s="127"/>
      <c r="GC37" s="127"/>
      <c r="GD37" s="127"/>
      <c r="GE37" s="127"/>
      <c r="GF37" s="127"/>
      <c r="GG37" s="127"/>
      <c r="GH37" s="127"/>
      <c r="GI37" s="127"/>
      <c r="GJ37" s="127"/>
      <c r="GK37" s="127"/>
      <c r="GL37" s="127"/>
      <c r="GM37" s="127"/>
      <c r="GN37" s="127"/>
      <c r="GO37" s="127"/>
      <c r="GP37" s="127"/>
      <c r="GQ37" s="127"/>
      <c r="GR37" s="127"/>
      <c r="GS37" s="127"/>
      <c r="GT37" s="127"/>
      <c r="GU37" s="127"/>
      <c r="GV37" s="127"/>
    </row>
    <row r="38" spans="1:204" s="155" customFormat="1" ht="15" customHeight="1">
      <c r="A38" s="155" t="s">
        <v>318</v>
      </c>
      <c r="J38" s="156"/>
      <c r="K38" s="156"/>
    </row>
    <row r="39" spans="1:204" s="155" customFormat="1" ht="15" customHeight="1">
      <c r="A39" s="367" t="s">
        <v>319</v>
      </c>
      <c r="B39" s="367"/>
      <c r="C39" s="367"/>
      <c r="D39" s="367"/>
      <c r="E39" s="367"/>
      <c r="F39" s="367"/>
      <c r="G39" s="367"/>
      <c r="H39" s="367"/>
      <c r="I39" s="157"/>
    </row>
    <row r="40" spans="1:204" s="155" customFormat="1" ht="15" customHeight="1">
      <c r="A40" s="367"/>
      <c r="B40" s="367"/>
      <c r="C40" s="367"/>
      <c r="D40" s="367"/>
      <c r="E40" s="367"/>
      <c r="F40" s="367"/>
      <c r="G40" s="367"/>
      <c r="H40" s="367"/>
      <c r="I40" s="157"/>
    </row>
    <row r="41" spans="1:204" s="155" customFormat="1" ht="15" customHeight="1">
      <c r="A41" s="155" t="s">
        <v>320</v>
      </c>
      <c r="B41" s="159"/>
      <c r="G41" s="157"/>
      <c r="H41" s="157"/>
      <c r="I41" s="157"/>
    </row>
    <row r="42" spans="1:204" s="126" customFormat="1" ht="15" customHeight="1">
      <c r="A42" s="160"/>
      <c r="B42" s="43"/>
      <c r="C42" s="1"/>
      <c r="D42" s="1"/>
      <c r="E42" s="1"/>
      <c r="F42" s="1"/>
      <c r="G42" s="161"/>
      <c r="H42" s="161"/>
      <c r="I42" s="161"/>
    </row>
    <row r="43" spans="1:204" s="126" customFormat="1" ht="15" customHeight="1">
      <c r="A43" s="163" t="s">
        <v>321</v>
      </c>
      <c r="B43" s="43"/>
      <c r="C43" s="43"/>
      <c r="D43" s="43"/>
      <c r="E43" s="43"/>
      <c r="F43" s="163" t="s">
        <v>322</v>
      </c>
      <c r="G43" s="161"/>
      <c r="H43" s="161"/>
      <c r="I43" s="166"/>
      <c r="J43" s="166"/>
    </row>
    <row r="44" spans="1:204" s="126" customFormat="1" ht="15" customHeight="1">
      <c r="A44" s="164" t="s">
        <v>323</v>
      </c>
      <c r="B44" s="1"/>
      <c r="C44" s="1"/>
      <c r="D44" s="1"/>
      <c r="E44" s="165"/>
      <c r="F44" s="1" t="s">
        <v>756</v>
      </c>
      <c r="G44" s="161"/>
      <c r="H44" s="161"/>
    </row>
    <row r="45" spans="1:204" s="126" customFormat="1" ht="15" customHeight="1">
      <c r="A45" s="1" t="s">
        <v>325</v>
      </c>
      <c r="B45" s="1"/>
      <c r="C45" s="1"/>
      <c r="D45" s="1"/>
      <c r="E45" s="165"/>
      <c r="F45" s="1" t="s">
        <v>326</v>
      </c>
      <c r="G45" s="161"/>
      <c r="H45" s="161"/>
    </row>
    <row r="46" spans="1:204" s="126" customFormat="1" ht="15" customHeight="1">
      <c r="A46" s="1" t="s">
        <v>327</v>
      </c>
      <c r="B46" s="1"/>
      <c r="C46" s="1"/>
      <c r="D46" s="165"/>
      <c r="E46" s="165"/>
      <c r="F46" s="1" t="s">
        <v>327</v>
      </c>
      <c r="G46" s="161"/>
      <c r="H46" s="161"/>
    </row>
    <row r="47" spans="1:204" s="126" customFormat="1" ht="15" customHeight="1">
      <c r="A47" s="1"/>
      <c r="B47" s="1"/>
      <c r="C47" s="1"/>
      <c r="D47" s="165"/>
      <c r="E47" s="165"/>
      <c r="F47" s="1"/>
      <c r="G47" s="161"/>
      <c r="H47" s="161"/>
      <c r="I47" s="1"/>
      <c r="J47" s="1"/>
    </row>
    <row r="48" spans="1:204" s="126" customFormat="1" ht="15" customHeight="1">
      <c r="A48" s="163" t="s">
        <v>328</v>
      </c>
      <c r="B48" s="43"/>
      <c r="C48" s="1"/>
      <c r="D48" s="1"/>
      <c r="E48" s="1"/>
      <c r="F48" s="163" t="s">
        <v>328</v>
      </c>
      <c r="G48" s="161"/>
      <c r="H48" s="161"/>
      <c r="I48" s="1"/>
      <c r="J48" s="1"/>
    </row>
    <row r="49" spans="1:12" s="126" customFormat="1" ht="15" customHeight="1">
      <c r="A49" s="1" t="s">
        <v>329</v>
      </c>
      <c r="B49" s="1" t="s">
        <v>330</v>
      </c>
      <c r="C49" s="1"/>
      <c r="D49" s="1"/>
      <c r="E49" s="1"/>
      <c r="F49" s="1" t="s">
        <v>331</v>
      </c>
      <c r="G49" s="1" t="s">
        <v>332</v>
      </c>
      <c r="H49" s="1"/>
      <c r="I49" s="1"/>
      <c r="J49" s="1"/>
    </row>
    <row r="50" spans="1:12" s="126" customFormat="1" ht="15" customHeight="1">
      <c r="A50" s="1" t="s">
        <v>333</v>
      </c>
      <c r="B50" s="1" t="s">
        <v>334</v>
      </c>
      <c r="C50" s="1"/>
      <c r="D50" s="1"/>
      <c r="E50" s="1"/>
      <c r="F50" s="1" t="s">
        <v>335</v>
      </c>
      <c r="G50" s="1" t="s">
        <v>336</v>
      </c>
      <c r="H50" s="161"/>
      <c r="I50" s="1"/>
      <c r="J50" s="1"/>
    </row>
    <row r="51" spans="1:12" s="126" customFormat="1" ht="15" customHeight="1">
      <c r="A51" s="1" t="s">
        <v>337</v>
      </c>
      <c r="B51" s="1" t="s">
        <v>338</v>
      </c>
      <c r="C51" s="1"/>
      <c r="D51" s="1"/>
      <c r="E51" s="1"/>
      <c r="F51" s="1" t="s">
        <v>777</v>
      </c>
      <c r="G51" s="1" t="s">
        <v>776</v>
      </c>
      <c r="H51" s="166"/>
      <c r="I51" s="1"/>
      <c r="J51" s="1"/>
    </row>
    <row r="52" spans="1:12" s="126" customFormat="1" ht="15" customHeight="1">
      <c r="C52" s="1"/>
      <c r="D52" s="1"/>
      <c r="E52" s="1"/>
      <c r="H52" s="166"/>
      <c r="I52" s="1"/>
      <c r="J52" s="1"/>
    </row>
    <row r="53" spans="1:12" s="126" customFormat="1" ht="15" customHeight="1">
      <c r="A53" s="163" t="s">
        <v>339</v>
      </c>
      <c r="B53" s="168" t="s">
        <v>115</v>
      </c>
      <c r="C53" s="1"/>
      <c r="D53" s="1"/>
      <c r="E53" s="1"/>
      <c r="F53" s="163" t="s">
        <v>339</v>
      </c>
      <c r="G53" s="168" t="s">
        <v>115</v>
      </c>
      <c r="H53" s="167"/>
      <c r="I53" s="1"/>
      <c r="J53" s="1"/>
    </row>
    <row r="54" spans="1:12" s="126" customFormat="1" ht="15" customHeight="1">
      <c r="A54" s="169" t="s">
        <v>340</v>
      </c>
      <c r="B54" s="1"/>
      <c r="C54" s="1"/>
      <c r="D54" s="1"/>
      <c r="E54" s="1"/>
      <c r="F54" s="1" t="s">
        <v>341</v>
      </c>
      <c r="G54" s="1"/>
      <c r="H54" s="167"/>
      <c r="I54" s="1"/>
      <c r="J54" s="1"/>
    </row>
    <row r="55" spans="1:12" s="126" customFormat="1" ht="15" customHeight="1">
      <c r="A55" s="169" t="s">
        <v>342</v>
      </c>
      <c r="B55" s="168"/>
      <c r="C55" s="1"/>
      <c r="D55" s="1"/>
      <c r="E55" s="1"/>
      <c r="F55" s="1" t="s">
        <v>343</v>
      </c>
      <c r="G55" s="1"/>
      <c r="H55" s="167"/>
      <c r="I55" s="1"/>
      <c r="J55" s="1"/>
    </row>
    <row r="56" spans="1:12" s="126" customFormat="1" ht="15" customHeight="1">
      <c r="A56" s="169" t="s">
        <v>344</v>
      </c>
      <c r="B56" s="168"/>
      <c r="C56" s="1"/>
      <c r="D56" s="1"/>
      <c r="E56" s="1"/>
      <c r="G56" s="167"/>
      <c r="H56" s="1"/>
      <c r="I56" s="1"/>
      <c r="J56" s="1"/>
    </row>
    <row r="57" spans="1:12" s="126" customFormat="1" ht="15" customHeight="1">
      <c r="A57" s="169"/>
      <c r="B57" s="168"/>
      <c r="C57" s="1"/>
      <c r="D57" s="1"/>
      <c r="E57" s="1"/>
      <c r="G57" s="167"/>
      <c r="H57" s="1"/>
    </row>
    <row r="58" spans="1:12" s="126" customFormat="1" ht="15" customHeight="1">
      <c r="A58" s="163" t="s">
        <v>345</v>
      </c>
      <c r="B58" s="168" t="s">
        <v>127</v>
      </c>
      <c r="C58" s="1"/>
      <c r="D58" s="1"/>
      <c r="E58" s="1"/>
      <c r="F58" s="163" t="s">
        <v>345</v>
      </c>
      <c r="G58" s="168" t="s">
        <v>127</v>
      </c>
      <c r="H58" s="1"/>
    </row>
    <row r="59" spans="1:12" s="126" customFormat="1" ht="15" customHeight="1">
      <c r="A59" s="169" t="s">
        <v>346</v>
      </c>
      <c r="B59" s="1"/>
      <c r="C59" s="1"/>
      <c r="D59" s="1"/>
      <c r="E59" s="1"/>
      <c r="F59" s="169" t="s">
        <v>347</v>
      </c>
      <c r="G59" s="1"/>
      <c r="H59" s="1"/>
    </row>
    <row r="60" spans="1:12" s="126" customFormat="1" ht="15" customHeight="1">
      <c r="A60" s="1" t="s">
        <v>348</v>
      </c>
      <c r="B60" s="1"/>
      <c r="C60" s="1"/>
      <c r="D60" s="1"/>
      <c r="E60" s="1"/>
      <c r="H60" s="1"/>
    </row>
    <row r="61" spans="1:12" s="126" customFormat="1" ht="15" customHeight="1">
      <c r="A61" s="169" t="s">
        <v>349</v>
      </c>
      <c r="B61" s="1"/>
      <c r="C61" s="1"/>
      <c r="D61" s="1"/>
      <c r="E61" s="1"/>
      <c r="G61" s="167"/>
      <c r="H61" s="1"/>
    </row>
    <row r="62" spans="1:12" s="126" customFormat="1" ht="15" customHeight="1">
      <c r="C62" s="1"/>
      <c r="D62" s="1"/>
      <c r="E62" s="1"/>
      <c r="G62" s="167"/>
      <c r="H62" s="1"/>
    </row>
    <row r="63" spans="1:12" s="126" customFormat="1" ht="15" customHeight="1">
      <c r="C63" s="1"/>
      <c r="D63" s="1"/>
      <c r="E63" s="1"/>
      <c r="F63" s="163" t="s">
        <v>350</v>
      </c>
      <c r="G63" s="168" t="s">
        <v>164</v>
      </c>
      <c r="H63" s="1"/>
      <c r="I63" s="1"/>
      <c r="J63" s="1"/>
      <c r="K63" s="1"/>
      <c r="L63" s="1"/>
    </row>
    <row r="64" spans="1:12" s="126" customFormat="1" ht="15" customHeight="1">
      <c r="C64" s="1"/>
      <c r="D64" s="1"/>
      <c r="E64" s="1"/>
      <c r="F64" s="1" t="s">
        <v>351</v>
      </c>
      <c r="G64" s="1" t="s">
        <v>352</v>
      </c>
      <c r="H64" s="1"/>
      <c r="I64" s="1"/>
      <c r="J64" s="1"/>
      <c r="K64" s="1"/>
      <c r="L64" s="1"/>
    </row>
    <row r="65" spans="1:14" s="126" customFormat="1" ht="15" customHeight="1">
      <c r="F65" s="1" t="s">
        <v>353</v>
      </c>
      <c r="G65" s="1" t="s">
        <v>354</v>
      </c>
      <c r="I65" s="1"/>
      <c r="J65" s="1"/>
      <c r="K65" s="1"/>
      <c r="L65" s="1"/>
    </row>
    <row r="66" spans="1:14" s="126" customFormat="1" ht="15" customHeight="1">
      <c r="H66" s="167"/>
    </row>
    <row r="67" spans="1:14" s="126" customFormat="1" ht="15" customHeight="1">
      <c r="H67" s="167"/>
    </row>
    <row r="68" spans="1:14" s="126" customFormat="1" ht="15" customHeight="1">
      <c r="H68" s="167"/>
    </row>
    <row r="69" spans="1:14" s="126" customFormat="1" ht="15" customHeight="1">
      <c r="G69" s="167"/>
      <c r="H69" s="167"/>
      <c r="M69" s="9"/>
      <c r="N69" s="9"/>
    </row>
    <row r="70" spans="1:14" ht="15" customHeight="1">
      <c r="M70" s="9"/>
      <c r="N70" s="9"/>
    </row>
    <row r="72" spans="1:14" ht="15" customHeight="1">
      <c r="A72" s="126"/>
      <c r="B72" s="126"/>
      <c r="C72" s="126"/>
      <c r="D72" s="126"/>
      <c r="E72" s="126"/>
      <c r="F72" s="126"/>
      <c r="G72" s="167"/>
      <c r="H72" s="167"/>
      <c r="I72" s="126"/>
      <c r="J72" s="126"/>
    </row>
    <row r="73" spans="1:14" ht="15" customHeight="1">
      <c r="A73" s="126"/>
      <c r="B73" s="126"/>
      <c r="C73" s="126"/>
      <c r="D73" s="126"/>
      <c r="E73" s="126"/>
      <c r="F73" s="126"/>
      <c r="G73" s="167"/>
      <c r="H73" s="167"/>
      <c r="I73" s="126"/>
      <c r="J73" s="126"/>
    </row>
    <row r="74" spans="1:14" ht="15" customHeight="1">
      <c r="A74" s="126"/>
      <c r="B74" s="126"/>
      <c r="C74" s="126"/>
      <c r="D74" s="126"/>
      <c r="E74" s="126"/>
      <c r="F74" s="126"/>
      <c r="G74" s="167"/>
      <c r="H74" s="167"/>
      <c r="I74" s="126"/>
      <c r="J74" s="126"/>
    </row>
    <row r="75" spans="1:14" ht="15" customHeight="1">
      <c r="A75" s="126"/>
      <c r="B75" s="126"/>
      <c r="C75" s="126"/>
      <c r="D75" s="126"/>
      <c r="E75" s="126"/>
      <c r="F75" s="126"/>
      <c r="G75" s="167"/>
      <c r="H75" s="167"/>
      <c r="I75" s="126"/>
      <c r="J75" s="126"/>
    </row>
    <row r="76" spans="1:14" ht="15" customHeight="1">
      <c r="A76" s="126"/>
      <c r="B76" s="126"/>
      <c r="C76" s="126"/>
      <c r="D76" s="126"/>
      <c r="E76" s="126"/>
      <c r="F76" s="126"/>
      <c r="G76" s="167"/>
      <c r="H76" s="167"/>
      <c r="I76" s="126"/>
      <c r="J76" s="126"/>
    </row>
    <row r="77" spans="1:14" ht="15" customHeight="1">
      <c r="A77" s="126"/>
      <c r="B77" s="126"/>
      <c r="C77" s="126"/>
      <c r="D77" s="126"/>
      <c r="E77" s="126"/>
      <c r="F77" s="126"/>
      <c r="G77" s="167"/>
      <c r="H77" s="167"/>
      <c r="I77" s="126"/>
      <c r="J77" s="126"/>
    </row>
    <row r="78" spans="1:14" ht="15" customHeight="1">
      <c r="A78" s="126"/>
      <c r="B78" s="126"/>
      <c r="C78" s="126"/>
      <c r="D78" s="126"/>
      <c r="E78" s="126"/>
      <c r="F78" s="126"/>
      <c r="G78" s="167"/>
      <c r="H78" s="167"/>
      <c r="I78" s="126"/>
      <c r="J78" s="126"/>
    </row>
  </sheetData>
  <mergeCells count="18">
    <mergeCell ref="C1:I1"/>
    <mergeCell ref="A3:H3"/>
    <mergeCell ref="A5:A8"/>
    <mergeCell ref="D5:E5"/>
    <mergeCell ref="D8:E8"/>
    <mergeCell ref="D6:E6"/>
    <mergeCell ref="D7:E7"/>
    <mergeCell ref="F11:G11"/>
    <mergeCell ref="A12:A13"/>
    <mergeCell ref="B12:C13"/>
    <mergeCell ref="F12:G13"/>
    <mergeCell ref="A14:A22"/>
    <mergeCell ref="F24:G24"/>
    <mergeCell ref="A25:A26"/>
    <mergeCell ref="B25:C26"/>
    <mergeCell ref="F25:G26"/>
    <mergeCell ref="A39:H40"/>
    <mergeCell ref="A27:A35"/>
  </mergeCells>
  <hyperlinks>
    <hyperlink ref="A2" location="MENU!A1" display="BACK TO MENU" xr:uid="{B92E1E89-DBA6-4655-8F3F-9624DD5E119D}"/>
    <hyperlink ref="A46" r:id="rId1" display="http://www.tslines.com/" xr:uid="{9128DF05-6AD1-4E68-A419-64BAB0253E40}"/>
    <hyperlink ref="F46" r:id="rId2" display="http://www.tslines.com/" xr:uid="{91E28E92-6D7C-451F-BA7C-121029FE3310}"/>
    <hyperlink ref="G58" r:id="rId3" xr:uid="{5D006E64-46C7-478B-8881-4C6F20F4461C}"/>
    <hyperlink ref="G63" r:id="rId4" xr:uid="{24BC8A5B-102D-4B66-A0BF-728483D2EE5E}"/>
    <hyperlink ref="B58" r:id="rId5" xr:uid="{7EABA26B-6527-442A-9C0F-61EE9BA9206D}"/>
    <hyperlink ref="G53" r:id="rId6" display="mailto:cus.tslhph@tslines.com.vn" xr:uid="{91623C86-48C1-4624-BE4E-5EBB3B199359}"/>
    <hyperlink ref="B53" r:id="rId7" display="mailto:cus.tslhph@tslines.com.vn" xr:uid="{ADD231CD-F2C1-4E46-B55F-A84BFEC257E4}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MENU</vt:lpstr>
      <vt:lpstr>GENERAL INFORMATION</vt:lpstr>
      <vt:lpstr>LOCAL CHARGES</vt:lpstr>
      <vt:lpstr>GENERAL SERVICE</vt:lpstr>
      <vt:lpstr>JAPAN SERVICE</vt:lpstr>
      <vt:lpstr>HONGKONG SERVICE</vt:lpstr>
      <vt:lpstr>CHINA SERVICE</vt:lpstr>
      <vt:lpstr>TAIWAN SERVICE</vt:lpstr>
      <vt:lpstr>PHILIPPINE SERVICE</vt:lpstr>
      <vt:lpstr>MALAYSIA SERVICE</vt:lpstr>
      <vt:lpstr>THAILAND SERVICE</vt:lpstr>
      <vt:lpstr>INDIA - PAKISTAN SERVICE</vt:lpstr>
      <vt:lpstr>NEW ZEALAND SERVICE</vt:lpstr>
      <vt:lpstr>AUSTRALIA SERVICE</vt:lpstr>
      <vt:lpstr>US SERVICE</vt:lpstr>
      <vt:lpstr>EAST AFRICA SERVICE</vt:lpstr>
      <vt:lpstr>MEXICO SERVICE</vt:lpstr>
      <vt:lpstr>SINGAPORE SERVICE</vt:lpstr>
      <vt:lpstr>RED SEA SERVICE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phuong Nguyen</dc:creator>
  <cp:keywords/>
  <dc:description/>
  <cp:lastModifiedBy>Naava - CSOB - TSLHPH</cp:lastModifiedBy>
  <cp:revision/>
  <dcterms:created xsi:type="dcterms:W3CDTF">2023-11-29T02:07:09Z</dcterms:created>
  <dcterms:modified xsi:type="dcterms:W3CDTF">2026-07-28T03:52:26Z</dcterms:modified>
  <cp:category/>
  <cp:contentStatus/>
</cp:coreProperties>
</file>